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fazlutdinov\Desktop\Вып.ИП 2023год\Отчет 23г\Отчет ИП 2023г I кв общая\Паспорт ип 1кв 2023год\3.Пасп. L_ 20230311 Установка приборов учета\"/>
    </mc:Choice>
  </mc:AlternateContent>
  <xr:revisionPtr revIDLastSave="0" documentId="13_ncr:1_{CDA14148-CD66-43CD-BEB9-328EA734967B}" xr6:coauthVersionLast="47" xr6:coauthVersionMax="47" xr10:uidLastSave="{00000000-0000-0000-0000-000000000000}"/>
  <bookViews>
    <workbookView xWindow="-120" yWindow="-120" windowWidth="29040" windowHeight="15840" tabRatio="950" firstSheet="2" activeTab="14"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9" i="6" l="1"/>
  <c r="D42" i="15" l="1"/>
  <c r="D50" i="15"/>
  <c r="D57" i="15"/>
  <c r="D64" i="15"/>
  <c r="R26" i="5"/>
  <c r="T26" i="5" s="1"/>
  <c r="N26" i="5"/>
  <c r="C25" i="13"/>
  <c r="A9" i="6"/>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<sst xmlns="http://schemas.openxmlformats.org/spreadsheetml/2006/main" count="2029" uniqueCount="789">
  <si>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</si>
  <si>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</si>
  <si>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</si>
  <si>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</si>
  <si>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</si>
  <si>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</si>
  <si>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</si>
  <si>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</si>
  <si>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</si>
  <si>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</si>
  <si>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</si>
  <si>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</si>
  <si>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</si>
  <si>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</si>
  <si>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</si>
  <si>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</si>
  <si>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</si>
  <si>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</si>
  <si>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</si>
  <si>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</si>
  <si>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</si>
  <si>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</si>
  <si>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</si>
  <si>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</si>
  <si>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</si>
  <si>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</si>
  <si>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</si>
  <si>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</si>
  <si>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</si>
  <si>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</si>
  <si>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</si>
  <si>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</si>
  <si>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</si>
  <si>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</si>
  <si>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</si>
  <si>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</si>
  <si>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</si>
  <si>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</si>
  <si>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</si>
  <si>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</si>
  <si>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</si>
  <si>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</si>
  <si>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</si>
  <si>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</si>
  <si>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</si>
  <si>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</si>
  <si>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</si>
  <si>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</si>
  <si>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</si>
  <si>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</si>
  <si>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</si>
  <si>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</si>
  <si>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</si>
  <si>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</si>
  <si>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</si>
  <si>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</si>
  <si>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</si>
  <si>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</si>
  <si>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</si>
  <si>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</si>
  <si>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</si>
  <si>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</si>
  <si>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</si>
  <si>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</si>
  <si>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</si>
  <si>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</si>
  <si>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</si>
  <si>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</si>
  <si>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</si>
  <si>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</si>
  <si>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</si>
  <si>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</si>
  <si>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</si>
  <si>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</si>
  <si>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</si>
  <si>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</si>
  <si>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</si>
  <si>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</si>
  <si>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</si>
  <si>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</si>
  <si>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</si>
  <si>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</si>
  <si>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</si>
  <si>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</si>
  <si>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</si>
  <si>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</si>
  <si>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</si>
  <si>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</si>
  <si>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</si>
  <si>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</si>
  <si>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</si>
  <si>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</si>
  <si>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</si>
  <si>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</si>
  <si>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</si>
  <si>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</si>
  <si>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</si>
  <si>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</si>
  <si>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</si>
  <si>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</si>
  <si>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</si>
  <si>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</si>
  <si>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</si>
  <si>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</si>
  <si>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</si>
  <si>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</si>
  <si>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</si>
  <si>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</si>
  <si>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</si>
  <si>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</si>
  <si>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</si>
  <si>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</si>
  <si>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</si>
  <si>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</si>
  <si>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</si>
  <si>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</si>
  <si>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</si>
  <si>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</si>
  <si>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</si>
  <si>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</si>
  <si>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</si>
  <si>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</si>
  <si>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</si>
  <si>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</si>
  <si>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</si>
  <si>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</si>
  <si>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</si>
  <si>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</si>
  <si>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</si>
  <si>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</si>
  <si>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</si>
  <si>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</si>
  <si>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</si>
  <si>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</si>
  <si>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</si>
  <si>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</si>
  <si>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</si>
  <si>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</si>
  <si>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</si>
  <si>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</si>
  <si>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</si>
  <si>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</si>
  <si>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</si>
  <si>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</si>
  <si>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</si>
  <si>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</si>
  <si>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</si>
  <si>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</si>
  <si>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</si>
  <si>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</si>
  <si>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</si>
  <si>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</si>
  <si>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</si>
  <si>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</si>
  <si>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</si>
  <si>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</si>
  <si>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</si>
  <si>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</si>
  <si>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</si>
  <si>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</si>
  <si>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</si>
  <si>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</si>
  <si>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</si>
  <si>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</si>
  <si>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</si>
  <si>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</si>
  <si>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</si>
  <si>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</si>
  <si>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</si>
  <si>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</si>
  <si>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</si>
  <si>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</si>
  <si>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</si>
  <si>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</si>
  <si>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</si>
  <si>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</si>
  <si>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</si>
  <si>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</si>
  <si>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</si>
  <si>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</si>
  <si>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</si>
  <si>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</si>
  <si>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</si>
  <si>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</si>
  <si>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</si>
  <si>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</si>
  <si>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</si>
  <si>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</si>
  <si>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</si>
  <si>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</si>
  <si>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</si>
  <si>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</si>
  <si>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</si>
  <si>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</si>
  <si>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</si>
  <si>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</si>
  <si>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</si>
  <si>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</si>
  <si>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</si>
  <si>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</si>
  <si>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</si>
  <si>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</si>
  <si>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</si>
  <si>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</si>
  <si>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</si>
  <si>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</si>
  <si>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</si>
  <si>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</si>
  <si>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</si>
  <si>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</si>
  <si>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</si>
  <si>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</si>
  <si>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</si>
  <si>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</si>
  <si>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</si>
  <si>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</si>
  <si>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</si>
  <si>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</si>
  <si>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</si>
  <si>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</si>
  <si>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</si>
  <si>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</si>
  <si>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</si>
  <si>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</si>
  <si>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</si>
  <si>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</si>
  <si>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</si>
  <si>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</si>
  <si>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</si>
  <si>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</si>
  <si>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</si>
  <si>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</si>
  <si>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</si>
  <si>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</si>
  <si>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</si>
  <si>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</si>
  <si>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</si>
  <si>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</si>
  <si>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</si>
  <si>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</si>
  <si>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</si>
  <si>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</si>
  <si>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</si>
  <si>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</si>
  <si>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</si>
  <si>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</si>
  <si>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</si>
  <si>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</si>
  <si>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</si>
  <si>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</si>
  <si>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</si>
  <si>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</si>
  <si>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</si>
  <si>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</si>
  <si>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</si>
  <si>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</si>
  <si>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</si>
  <si>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</si>
  <si>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</si>
  <si>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</si>
  <si>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</si>
  <si>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</si>
  <si>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</si>
  <si>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</si>
  <si>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</si>
  <si>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</si>
  <si>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</si>
  <si>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</si>
  <si>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</si>
  <si>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</si>
  <si>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</si>
  <si>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</si>
  <si>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</si>
  <si>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</si>
  <si>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</si>
  <si>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</si>
  <si>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</si>
  <si>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</si>
  <si>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</si>
  <si>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</si>
  <si>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</si>
  <si>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</si>
  <si>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</si>
  <si>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</si>
  <si>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</si>
  <si>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</si>
  <si>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</si>
  <si>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</si>
  <si>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</si>
  <si>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</si>
  <si>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</si>
  <si>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</si>
  <si>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</si>
  <si>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</si>
  <si>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</si>
  <si>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</si>
  <si>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</si>
  <si>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</si>
  <si>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</si>
  <si>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</si>
  <si>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</si>
  <si>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</si>
  <si>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</si>
  <si>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</si>
  <si>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</si>
  <si>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</si>
  <si>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</si>
  <si>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</si>
  <si>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</si>
  <si>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</si>
  <si>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</si>
  <si>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</si>
  <si>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</si>
  <si>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</si>
  <si>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</si>
  <si>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</si>
  <si>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</si>
  <si>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</si>
  <si>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</si>
  <si>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</si>
  <si>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</si>
  <si>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</si>
  <si>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</si>
  <si>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</si>
  <si>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</si>
  <si>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</si>
  <si>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</si>
  <si>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</si>
  <si>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</si>
  <si>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</si>
  <si>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</si>
  <si>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</si>
  <si>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</si>
  <si>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</si>
  <si>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</si>
  <si>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</si>
  <si>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</si>
  <si>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</si>
  <si>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</si>
  <si>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</si>
  <si>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</si>
  <si>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</si>
  <si>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</si>
  <si>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</si>
  <si>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</si>
  <si>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</si>
  <si>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</si>
  <si>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</si>
  <si>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</si>
  <si>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</si>
  <si>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</si>
  <si>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</si>
  <si>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</si>
  <si>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</si>
  <si>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</si>
  <si>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</si>
  <si>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</si>
  <si>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</si>
  <si>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</si>
  <si>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</si>
  <si>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</si>
  <si>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</si>
  <si>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</si>
  <si>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</si>
  <si>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</si>
  <si>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</si>
  <si>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</si>
  <si>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</si>
  <si>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</si>
  <si>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</si>
  <si>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</si>
  <si>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</si>
  <si>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</si>
  <si>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</si>
  <si>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</si>
  <si>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</si>
  <si>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</si>
  <si>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</si>
  <si>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</si>
  <si>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</si>
  <si>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</si>
  <si>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</si>
  <si>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</si>
  <si>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</si>
  <si>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</si>
  <si>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</si>
  <si>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</si>
  <si>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</si>
  <si>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</si>
  <si>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</si>
  <si>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</si>
  <si>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</si>
  <si>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</si>
  <si>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</si>
  <si>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</si>
  <si>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</si>
  <si>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</si>
  <si>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</si>
  <si>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</si>
  <si>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</si>
  <si>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</si>
  <si>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</si>
  <si>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</si>
  <si>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</si>
  <si>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</si>
  <si>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</si>
  <si>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</si>
  <si>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</si>
  <si>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</si>
  <si>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</si>
  <si>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</si>
  <si>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</si>
  <si>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</si>
  <si>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</si>
  <si>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</si>
  <si>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</si>
  <si>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</si>
  <si>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</si>
  <si>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</si>
  <si>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</si>
  <si>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</si>
  <si>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</si>
  <si>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</si>
  <si>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</si>
  <si>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</si>
  <si>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</si>
  <si>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</si>
  <si>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</si>
  <si>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</si>
  <si>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</si>
  <si>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</si>
  <si>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</si>
  <si>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</si>
  <si>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</si>
  <si>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</si>
  <si>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</si>
  <si>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</si>
  <si>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</si>
  <si>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</si>
  <si>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</si>
  <si>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</si>
  <si>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</si>
  <si>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</si>
  <si>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</si>
  <si>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</si>
  <si>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</si>
  <si>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</si>
  <si>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</si>
  <si>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</si>
  <si>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</si>
  <si>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</si>
  <si>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</si>
  <si>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</si>
  <si>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</si>
  <si>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</si>
  <si>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</si>
  <si>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</si>
  <si>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</si>
  <si>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</si>
  <si>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</si>
  <si>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</si>
  <si>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</si>
  <si>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</si>
  <si>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</si>
  <si>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</si>
  <si>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</si>
  <si>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</si>
  <si>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</si>
  <si>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</si>
  <si>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</si>
  <si>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</si>
  <si>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</si>
  <si>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</si>
  <si>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</si>
  <si>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</si>
  <si>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</si>
  <si>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</si>
  <si>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</si>
  <si>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</si>
  <si>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</si>
  <si>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</si>
  <si>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</si>
  <si>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</si>
  <si>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</si>
  <si>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</si>
  <si>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</si>
  <si>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</si>
  <si>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</si>
  <si>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</si>
  <si>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</si>
  <si>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</si>
  <si>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</si>
  <si>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</si>
  <si>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</si>
  <si>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</si>
  <si>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</si>
  <si>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</si>
  <si>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</si>
  <si>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</si>
  <si>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</si>
  <si>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</si>
  <si>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</si>
  <si>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</si>
  <si>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</si>
  <si>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</si>
  <si>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</si>
  <si>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</si>
  <si>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</si>
  <si>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</si>
  <si>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</si>
  <si>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</si>
  <si>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</si>
  <si>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</si>
  <si>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</si>
  <si>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</si>
  <si>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</si>
  <si>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</si>
  <si>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</si>
  <si>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</si>
  <si>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</si>
  <si>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</si>
  <si>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</si>
  <si>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</si>
  <si>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</si>
  <si>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</si>
  <si>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</si>
  <si>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</si>
  <si>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</si>
  <si>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</si>
  <si>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</si>
  <si>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</si>
  <si>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</si>
  <si>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</si>
  <si>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</si>
  <si>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</si>
  <si>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</si>
  <si>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</si>
  <si>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</si>
  <si>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</si>
  <si>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</si>
  <si>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</si>
  <si>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</si>
  <si>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</si>
  <si>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</si>
  <si>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</si>
  <si>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</si>
  <si>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</si>
  <si>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</si>
  <si>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</si>
  <si>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</si>
  <si>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</si>
  <si>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</si>
  <si>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</si>
  <si>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</si>
  <si>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</si>
  <si>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</si>
  <si>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</si>
  <si>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</si>
  <si>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</si>
  <si>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</si>
  <si>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</si>
  <si>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</si>
  <si>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</si>
  <si>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</si>
  <si>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</si>
  <si>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</si>
  <si>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</si>
  <si>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</si>
  <si>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</si>
  <si>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</si>
  <si>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ГУП"РЭС" РБ ГО г.Нефтекамск</t>
  </si>
  <si>
    <t>ГУП "РЭС" РБ</t>
  </si>
  <si>
    <t>Республика Башкортостан</t>
  </si>
  <si>
    <t>Всего</t>
  </si>
  <si>
    <t>-</t>
  </si>
  <si>
    <t xml:space="preserve">ГУП "Региональные электрические сети "РБ  </t>
  </si>
  <si>
    <t>Увеличение надежности.</t>
  </si>
  <si>
    <t>ГУП РЭС</t>
  </si>
  <si>
    <t>II</t>
  </si>
  <si>
    <t>установка</t>
  </si>
  <si>
    <t>АИИСКУЭ</t>
  </si>
  <si>
    <t>1 этап: 2023г. - Организация конкурсных процедур, подведение итогов на проведение проектных и строительно-монтажных работ (в комплексе);
2 этап: 2023 г. - Заключение Договора с победителем на проведение проектных и строительно-монтажных работ (в комплексе);
3 этап: 2023г. - Проектные работы;
4 этап: 2023г. - Строительно-монтажные работы;
5 этап: 2023г. - Пуско-наладочные работы;
6 этап: 2023г. - Ввод в эксплуатацию.</t>
  </si>
  <si>
    <t>2023 год</t>
  </si>
  <si>
    <t>2023</t>
  </si>
  <si>
    <t>L_ 20230311</t>
  </si>
  <si>
    <t xml:space="preserve">Установка приборов учета  по ПП № 522 - 240шт, поверка    -1727 шт. </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</si>
  <si>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</si>
  <si>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</si>
  <si>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</si>
  <si>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</si>
  <si>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</si>
  <si>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</si>
  <si>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</si>
  <si>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</si>
  <si>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</si>
  <si>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</si>
  <si>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2022 года</t>
  </si>
  <si>
    <t>"_____"   _______________    2022 года</t>
  </si>
  <si>
    <t>Наименование программного продукта</t>
  </si>
  <si>
    <t>ГРАНД-Смета, версия 2022.3</t>
  </si>
  <si>
    <t xml:space="preserve">Наименование редакции сметных нормативов  </t>
  </si>
  <si>
    <t>О внесении изменений в приказ Министерства строительства и жилищно-коммунального хозяйства Российской Федерации «Об утверждении сметных нормативов» от 30 декабря 2021 г. № 1046/пр, от 18.05.2022 г. № 378/пр, от 26.08.2022 г. № 703/пр, от 26 октября 2022 г. № 905/пр, от 27 декабря 2922 г. № 1133/пр.</t>
  </si>
  <si>
    <t xml:space="preserve">Реквизиты приказа Минстроя России об утверждении дополнений и изменений к сметным нормативам </t>
  </si>
  <si>
    <t>Приказ Минстроя России от 30.12.2021 №1046/пр, Приказ Минстроя России от 18.05.2022 №378/пр, Приказ Минстроя России от 26.08.2022 №703/пр, Приказ Минстроя России от 26 октября 2022 г. № 905/пр,  Приказ Минстроя России от 27 декабря 2022 г. № 1133/пр</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</si>
  <si>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</si>
  <si>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</si>
  <si>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</si>
  <si>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</si>
  <si>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</si>
  <si>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</si>
  <si>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</si>
  <si>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ЛОКАЛЬНЫЙ СМЕТНЫЙ РАСЧЕТ (СМЕТА) № L_ 20230311</t>
  </si>
  <si>
    <t>Установка АИИСКУЭ в районах малоэтажной застройки, 240шт</t>
  </si>
  <si>
    <t>Установка АИИСКУЭ в районах малоэтажной застройки, ПКУ-6кВ, изм от 02.02.2023</t>
  </si>
  <si>
    <t xml:space="preserve"> (наименование работ и затрат)</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</si>
  <si>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</si>
  <si>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</si>
  <si>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</si>
  <si>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</si>
  <si>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</si>
  <si>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</si>
  <si>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</si>
  <si>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(717,84)</t>
  </si>
  <si>
    <t>тыс.руб.</t>
  </si>
  <si>
    <t>в том числе:</t>
  </si>
  <si>
    <t>строительных работ</t>
  </si>
  <si>
    <t>(25,3)</t>
  </si>
  <si>
    <t>Средства на оплату труда рабочих</t>
  </si>
  <si>
    <t>(18,66)</t>
  </si>
  <si>
    <t>монтажных работ</t>
  </si>
  <si>
    <t>(79,14)</t>
  </si>
  <si>
    <t>Нормативные затраты труда рабочих</t>
  </si>
  <si>
    <t>чел.час.</t>
  </si>
  <si>
    <t>оборудования</t>
  </si>
  <si>
    <t>(613,4)</t>
  </si>
  <si>
    <t>Нормативные затраты труда машинистов</t>
  </si>
  <si>
    <t>прочих затрат</t>
  </si>
  <si>
    <t>(0)</t>
  </si>
  <si>
    <t xml:space="preserve">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</si>
  <si>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</si>
  <si>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</si>
  <si>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</si>
  <si>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</si>
  <si>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ФРСН),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</si>
  <si>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</si>
  <si>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</si>
  <si>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</si>
  <si>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</si>
  <si>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</si>
  <si>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</si>
  <si>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Монтаж приборов учета по ТЗ 2,2;</t>
  </si>
  <si>
    <t>Трехфазные ввода</t>
  </si>
  <si>
    <t>ФЕРм08-03-573-04</t>
  </si>
  <si>
    <t>Шкаф (пульт) управления навесной, высота, ширина и глубина: до 600х600х350 мм</t>
  </si>
  <si>
    <t>шт</t>
  </si>
  <si>
    <t>Приказ от 07.07.2022 № 557/пр прил.8 табл.2 п.9</t>
  </si>
  <si>
    <t>Производство работ осуществляется в стесненных условиях населенных пунктов ОЗП=1,15; ЭМ=1,15 к расх.; ЗПМ=1,15; ТЗ=1,15; ТЗМ=1,15</t>
  </si>
  <si>
    <t>Приказ от 07.07.2022 № 557/пр прил.8 табл.2 п.5</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</si>
  <si>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</si>
  <si>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ОТ</t>
  </si>
  <si>
    <t>ЭМ</t>
  </si>
  <si>
    <t>в т.ч. ОТм</t>
  </si>
  <si>
    <t>М</t>
  </si>
  <si>
    <t>ЗТ</t>
  </si>
  <si>
    <t>чел.-ч</t>
  </si>
  <si>
    <t>ЗТм</t>
  </si>
  <si>
    <t>Итого по расценке</t>
  </si>
  <si>
    <t>ФОТ</t>
  </si>
  <si>
    <t>Приказ № 812/пр от 21.12.2020 Прил. п.49.3</t>
  </si>
  <si>
    <t>НР Электротехнические установки на других объектах</t>
  </si>
  <si>
    <t>%</t>
  </si>
  <si>
    <t>Приказ № 774/пр от 11.12.2020 Прил. п.49.3</t>
  </si>
  <si>
    <t>СП Электротехнические установки на других объектах</t>
  </si>
  <si>
    <t>Всего по позиции</t>
  </si>
  <si>
    <t>ТЦ_102_2_0264066290_01.12.2022_01</t>
  </si>
  <si>
    <t>Корпус защитный КДЕ-3</t>
  </si>
  <si>
    <t>(Материалы для монтажных работ)</t>
  </si>
  <si>
    <t>ФЕРм08-03-600-02</t>
  </si>
  <si>
    <t>Счетчики, устанавливаемые на готовом основании: трехфазные</t>
  </si>
  <si>
    <t>4
О</t>
  </si>
  <si>
    <t>ТЦ_101_77_7702690982_22.12.2022_01</t>
  </si>
  <si>
    <t>Счетчик Меркурий 230 ART-02 PQRSIN</t>
  </si>
  <si>
    <t>(Инженерное оборудование)</t>
  </si>
  <si>
    <t>Цена=10825.37/1,2</t>
  </si>
  <si>
    <t>ФЕРм08-03-575-01</t>
  </si>
  <si>
    <t>Прибор или аппарат</t>
  </si>
  <si>
    <t>6
О</t>
  </si>
  <si>
    <t>ТЦ_101_2_0264066290_24.01.2022_01</t>
  </si>
  <si>
    <t>ВА47-29 3р25А</t>
  </si>
  <si>
    <t>шт.</t>
  </si>
  <si>
    <t>(Оборудование)</t>
  </si>
  <si>
    <t>Цена=400,00/1,2</t>
  </si>
  <si>
    <t>ФЕР33-04-013-03</t>
  </si>
  <si>
    <t>Устройство ответвлений от ВЛ 0,38 кВ к зданиям: с помощью механизмов при количестве проводов в ответвлении 4</t>
  </si>
  <si>
    <t>ответвление</t>
  </si>
  <si>
    <t>Приказ № 812/пр от 21.12.2020 Прил. п.27</t>
  </si>
  <si>
    <t>НР Линии электропередачи</t>
  </si>
  <si>
    <t>Приказ № 774/пр от 11.12.2020 Прил. п.27</t>
  </si>
  <si>
    <t>СП Линии электропередачи</t>
  </si>
  <si>
    <t>ТЦ_21.2.01.01_02_0273050716_09.09.2022_02</t>
  </si>
  <si>
    <t>Провод СИП 4*16</t>
  </si>
  <si>
    <t>Объем=30*11/1000</t>
  </si>
  <si>
    <t>Цена=53,6*1000</t>
  </si>
  <si>
    <t>ТЦ_25.2.02.11_02_0273084465_27.06.2022_02</t>
  </si>
  <si>
    <t>Лента крепления шириной F20.7 20мм, толщиной 0.7 мм из нержавеющей стали</t>
  </si>
  <si>
    <t>м</t>
  </si>
  <si>
    <t>Объем=2*30/50</t>
  </si>
  <si>
    <t>ТЦ_25.2.02.11_02_0273050716_18.10.2022_02</t>
  </si>
  <si>
    <t>Скрепа НС-20-Т</t>
  </si>
  <si>
    <t>Объем=2*30</t>
  </si>
  <si>
    <t>ТЦ_20.1.01.08_02_0273084465_27.06.2022_02</t>
  </si>
  <si>
    <t>Зажим прокалывающий CT 70 P</t>
  </si>
  <si>
    <t>Объем=30*4</t>
  </si>
  <si>
    <t>ФЕРм08-02-144-03</t>
  </si>
  <si>
    <t>Присоединение к зажимам жил проводов или кабелей сечением: до 16 мм2</t>
  </si>
  <si>
    <t>100 шт</t>
  </si>
  <si>
    <t>Объем=(30*2*4) / 100</t>
  </si>
  <si>
    <t>ФЕРм11-06-002-01</t>
  </si>
  <si>
    <t>Электрические проводки в щитах и пультах: шкафных и панельных</t>
  </si>
  <si>
    <t>100 м</t>
  </si>
  <si>
    <t>Объем=(1*30) / 100</t>
  </si>
  <si>
    <t>Приказ № 812/пр от 21.12.2020 Прил. п.53</t>
  </si>
  <si>
    <t>НР Приборы, средства автоматизации и вычислительной техники</t>
  </si>
  <si>
    <t>Приказ № 774/пр от 11.12.2020 Прил. п.53</t>
  </si>
  <si>
    <t>СП Приборы, средства автоматизации и вычислительной техники</t>
  </si>
  <si>
    <t>ФССЦ-21.1.06.09-0111</t>
  </si>
  <si>
    <t>Кабель силовой с медными жилами ВВГнг 4х6-660</t>
  </si>
  <si>
    <t>1000 м</t>
  </si>
  <si>
    <t>Объем=(1*30) / 1000</t>
  </si>
  <si>
    <t>ТЦ_20.1.01.15_02_0273084465_27.06.2022_02</t>
  </si>
  <si>
    <t>Гильза MJPB 16</t>
  </si>
  <si>
    <t>Объем=4*30</t>
  </si>
  <si>
    <t>Раздел 2. Монтаж приборов учета по ТЗ 2,1</t>
  </si>
  <si>
    <t>ОП п.1.8.3</t>
  </si>
  <si>
    <t>При производстве работ на высоте св. 8 до 15 м ОЗП=1,1; ТЗ=1,1</t>
  </si>
  <si>
    <t>Объем=(150*2*4) / 100</t>
  </si>
  <si>
    <t>18
О</t>
  </si>
  <si>
    <t>ТЦ_101_02_0275927689_22.12.2022_01</t>
  </si>
  <si>
    <t>Милур 307.52.Z-3-D</t>
  </si>
  <si>
    <t>Цена=22039,20/1,2</t>
  </si>
  <si>
    <t>Объем=150*5/1000</t>
  </si>
  <si>
    <t>Объем=2*150/50</t>
  </si>
  <si>
    <t>Объем=2*150</t>
  </si>
  <si>
    <t>Объем=150*4</t>
  </si>
  <si>
    <t>Объем=8*150</t>
  </si>
  <si>
    <t>Раздел 3. Монтаж приборов учета по ТЗ 1,1</t>
  </si>
  <si>
    <t>26</t>
  </si>
  <si>
    <t>Объем=(60*2*2) / 100</t>
  </si>
  <si>
    <t>27
О</t>
  </si>
  <si>
    <t>Цена=15228/1,2</t>
  </si>
  <si>
    <t>28</t>
  </si>
  <si>
    <t>29</t>
  </si>
  <si>
    <t>Объем=60*5/1000</t>
  </si>
  <si>
    <t>30</t>
  </si>
  <si>
    <t>Объем=2*60/50</t>
  </si>
  <si>
    <t>31</t>
  </si>
  <si>
    <t>Объем=2*60</t>
  </si>
  <si>
    <t>32</t>
  </si>
  <si>
    <t>Объем=60*4</t>
  </si>
  <si>
    <t>33</t>
  </si>
  <si>
    <t>Объем=8*60</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</si>
  <si>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</si>
  <si>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</si>
  <si>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</si>
  <si>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</si>
  <si>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</si>
  <si>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</si>
  <si>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</si>
  <si>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</si>
  <si>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Монтажные работы</t>
  </si>
  <si>
    <t xml:space="preserve">     Оборудование</t>
  </si>
  <si>
    <t xml:space="preserve">     Итого ФОТ (справочно)</t>
  </si>
  <si>
    <t xml:space="preserve">     Итого накладные расходы (справочно)</t>
  </si>
  <si>
    <t xml:space="preserve">  ВСЕГО по смете</t>
  </si>
  <si>
    <t xml:space="preserve">               материальные ресурсы, отсутствующие в ФРСН</t>
  </si>
  <si>
    <t xml:space="preserve">               оборудование, отсутствующее в ФРСН</t>
  </si>
  <si>
    <t>Составил:</t>
  </si>
  <si>
    <t>ведущий инженер ПТО ПО СЭС ГУП "РЭС" РБ                                                                                                                                                Муратова Н.Г.</t>
  </si>
  <si>
    <t>[должность, подпись (инициалы, фамилия)]</t>
  </si>
  <si>
    <t>Проверил:</t>
  </si>
  <si>
    <t>начальник ПТО ПО СЭС ГУП "РЭС" РБ                                                                                                                                                               Мусин С.Р.</t>
  </si>
  <si>
    <t>¹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</si>
  <si>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</si>
  <si>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</si>
  <si>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обследование службы ОТУЭ</t>
  </si>
  <si>
    <t>Год раскрытия информации: 2022 год</t>
  </si>
  <si>
    <t>АИИСКУЭ,замена по ПП522</t>
  </si>
  <si>
    <t>Приборы учета</t>
  </si>
  <si>
    <t>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</si>
</sst>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b/>
      <sz val="9"/>
      <color rgb="FF000000"/>
      <name val="Times New Roman"/>
      <family val="1"/>
      <charset val="204"/>
    </font>
    <font>
      <i/>
      <sz val="8"/>
      <color rgb="FF000000"/>
      <name val="Times New Roman"/>
      <family val="1"/>
      <charset val="204"/>
    </font>
    <font>
      <sz val="28"/>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0" fillId="0" borderId="44" xfId="2" applyFont="1" applyBorder="1" applyAlignment="1">
      <alignment horizontal="center"/>
    </xf>
    <xf numFmtId="0" fontId="40" fillId="0" borderId="44" xfId="2" applyFont="1" applyBorder="1" applyAlignment="1">
      <alignment horizontal="center" wrapText="1"/>
    </xf>
    <xf numFmtId="0" fontId="61" fillId="0" borderId="0" xfId="45" applyFont="1"/>
    <xf numFmtId="0" fontId="61" fillId="0" borderId="0" xfId="45" applyFont="1" applyAlignment="1">
      <alignment horizontal="right"/>
    </xf>
    <xf numFmtId="0" fontId="62" fillId="0" borderId="0" xfId="0" applyFont="1"/>
    <xf numFmtId="0" fontId="63"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49" fontId="64" fillId="0" borderId="0" xfId="0" applyNumberFormat="1" applyFont="1"/>
    <xf numFmtId="49" fontId="65" fillId="0" borderId="0" xfId="0" applyNumberFormat="1" applyFont="1" applyAlignment="1">
      <alignment horizontal="center"/>
    </xf>
    <xf numFmtId="49" fontId="64" fillId="0" borderId="0" xfId="0" applyNumberFormat="1" applyFont="1" applyAlignment="1">
      <alignment horizontal="left" vertical="top"/>
    </xf>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49" fontId="64" fillId="0" borderId="20" xfId="0" applyNumberFormat="1" applyFont="1" applyBorder="1"/>
    <xf numFmtId="49" fontId="61" fillId="0" borderId="20" xfId="0" applyNumberFormat="1" applyFont="1" applyBorder="1"/>
    <xf numFmtId="49" fontId="64" fillId="0" borderId="20" xfId="0" applyNumberFormat="1" applyFont="1" applyBorder="1" applyAlignment="1">
      <alignment horizontal="center"/>
    </xf>
    <xf numFmtId="49" fontId="64" fillId="0" borderId="0" xfId="0" applyNumberFormat="1" applyFont="1" applyAlignment="1">
      <alignment horizontal="center"/>
    </xf>
    <xf numFmtId="0" fontId="64" fillId="0" borderId="0" xfId="0" applyFont="1"/>
    <xf numFmtId="0" fontId="64" fillId="0" borderId="0" xfId="0" applyFont="1" applyAlignment="1">
      <alignment horizontal="center"/>
    </xf>
    <xf numFmtId="2" fontId="64" fillId="0" borderId="20" xfId="0" applyNumberFormat="1" applyFont="1" applyBorder="1"/>
    <xf numFmtId="49" fontId="61" fillId="0" borderId="20" xfId="0" applyNumberFormat="1" applyFont="1" applyBorder="1" applyAlignment="1">
      <alignment horizontal="right"/>
    </xf>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49" fontId="64" fillId="0" borderId="20" xfId="0" applyNumberFormat="1" applyFont="1" applyBorder="1" applyAlignment="1">
      <alignment horizontal="right"/>
    </xf>
    <xf numFmtId="49" fontId="61" fillId="0" borderId="51" xfId="0" applyNumberFormat="1" applyFont="1" applyBorder="1" applyAlignment="1">
      <alignment horizontal="right"/>
    </xf>
    <xf numFmtId="49" fontId="61" fillId="0" borderId="0" xfId="0" applyNumberFormat="1" applyFont="1" applyAlignment="1">
      <alignment vertical="center"/>
    </xf>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0" fontId="68" fillId="0" borderId="0" xfId="0" applyFont="1" applyAlignment="1">
      <alignment wrapText="1"/>
    </xf>
    <xf numFmtId="0" fontId="63" fillId="0" borderId="0" xfId="0" applyFont="1" applyAlignment="1">
      <alignment wrapText="1"/>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49" fontId="61" fillId="0" borderId="5" xfId="0" applyNumberFormat="1" applyFont="1" applyBorder="1" applyAlignment="1">
      <alignment horizontal="center" vertical="center" wrapText="1"/>
    </xf>
    <xf numFmtId="49" fontId="61" fillId="0" borderId="0" xfId="0" applyNumberFormat="1" applyFont="1" applyAlignment="1">
      <alignment horizontal="left" vertical="top" wrapText="1"/>
    </xf>
    <xf numFmtId="49" fontId="61" fillId="0" borderId="0" xfId="0" applyNumberFormat="1" applyFont="1" applyAlignment="1">
      <alignment horizontal="center"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4" fontId="61" fillId="0" borderId="57" xfId="0" applyNumberFormat="1" applyFont="1" applyBorder="1" applyAlignment="1">
      <alignment horizontal="right" vertical="top" wrapText="1"/>
    </xf>
    <xf numFmtId="4" fontId="61" fillId="0" borderId="0" xfId="0" applyNumberFormat="1" applyFont="1" applyAlignment="1">
      <alignment horizontal="right" vertical="top" wrapText="1"/>
    </xf>
    <xf numFmtId="2" fontId="61" fillId="0" borderId="57" xfId="0" applyNumberFormat="1" applyFont="1" applyBorder="1" applyAlignment="1">
      <alignment horizontal="right" vertical="top" wrapText="1"/>
    </xf>
    <xf numFmtId="49" fontId="61" fillId="0" borderId="5" xfId="0" applyNumberFormat="1" applyFont="1" applyBorder="1" applyAlignment="1">
      <alignment horizontal="right" vertical="top" wrapText="1"/>
    </xf>
    <xf numFmtId="167" fontId="61" fillId="0" borderId="0" xfId="0" applyNumberFormat="1" applyFont="1" applyAlignment="1">
      <alignment horizontal="center" vertical="top" wrapText="1"/>
    </xf>
    <xf numFmtId="0" fontId="61" fillId="0" borderId="0" xfId="0" applyFont="1" applyAlignment="1">
      <alignment horizontal="right" vertical="top" wrapText="1"/>
    </xf>
    <xf numFmtId="0" fontId="61" fillId="0" borderId="57" xfId="0" applyFont="1" applyBorder="1" applyAlignment="1">
      <alignment horizontal="right" vertical="top" wrapText="1"/>
    </xf>
    <xf numFmtId="49" fontId="61" fillId="0" borderId="50" xfId="0" applyNumberFormat="1" applyFont="1" applyBorder="1" applyAlignment="1">
      <alignment horizontal="center" vertical="top" wrapText="1"/>
    </xf>
    <xf numFmtId="0" fontId="61" fillId="0" borderId="50" xfId="0" applyFont="1" applyBorder="1" applyAlignment="1">
      <alignment horizontal="center" vertical="top" wrapText="1"/>
    </xf>
    <xf numFmtId="2" fontId="61" fillId="0" borderId="50" xfId="0" applyNumberFormat="1" applyFont="1" applyBorder="1" applyAlignment="1">
      <alignment horizontal="right" vertical="top" wrapText="1"/>
    </xf>
    <xf numFmtId="4" fontId="61" fillId="0" borderId="50" xfId="0" applyNumberFormat="1" applyFont="1" applyBorder="1" applyAlignment="1">
      <alignment horizontal="right" vertical="top" wrapText="1"/>
    </xf>
    <xf numFmtId="4" fontId="61" fillId="0" borderId="56" xfId="0" applyNumberFormat="1" applyFont="1" applyBorder="1" applyAlignment="1">
      <alignment horizontal="right" vertical="top" wrapText="1"/>
    </xf>
    <xf numFmtId="1" fontId="61" fillId="0" borderId="0" xfId="0" applyNumberFormat="1" applyFont="1" applyAlignment="1">
      <alignment horizontal="center"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4"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2"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168" fontId="61" fillId="0" borderId="0" xfId="0" applyNumberFormat="1" applyFont="1" applyAlignment="1">
      <alignment horizontal="center" vertical="top" wrapText="1"/>
    </xf>
    <xf numFmtId="49" fontId="61" fillId="0" borderId="5" xfId="0" applyNumberFormat="1" applyFont="1" applyBorder="1" applyAlignment="1">
      <alignment horizontal="center" vertical="top" wrapText="1"/>
    </xf>
    <xf numFmtId="168"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169" fontId="61" fillId="0" borderId="0" xfId="0" applyNumberFormat="1" applyFont="1" applyAlignment="1">
      <alignment horizontal="center"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170" fontId="61" fillId="0" borderId="0" xfId="0" applyNumberFormat="1" applyFont="1" applyAlignment="1">
      <alignment horizontal="center" vertical="top" wrapText="1"/>
    </xf>
    <xf numFmtId="49" fontId="61" fillId="0" borderId="0" xfId="0" applyNumberFormat="1" applyFont="1" applyAlignment="1">
      <alignment vertical="top"/>
    </xf>
    <xf numFmtId="0" fontId="61" fillId="0" borderId="0" xfId="0" applyFont="1" applyAlignment="1">
      <alignment vertical="top"/>
    </xf>
    <xf numFmtId="49" fontId="61" fillId="0" borderId="55" xfId="0" applyNumberFormat="1" applyFont="1" applyBorder="1"/>
    <xf numFmtId="49" fontId="63" fillId="0" borderId="50" xfId="0" applyNumberFormat="1" applyFont="1" applyBorder="1" applyAlignment="1">
      <alignment horizontal="right" vertical="top" wrapText="1"/>
    </xf>
    <xf numFmtId="0" fontId="63" fillId="0" borderId="50" xfId="0" applyFont="1" applyBorder="1" applyAlignment="1">
      <alignment horizontal="right" vertical="top"/>
    </xf>
    <xf numFmtId="0" fontId="63" fillId="0" borderId="50" xfId="0" applyFont="1" applyBorder="1" applyAlignment="1">
      <alignment horizontal="center" vertical="top"/>
    </xf>
    <xf numFmtId="0" fontId="63" fillId="0" borderId="56" xfId="0" applyFont="1" applyBorder="1" applyAlignment="1">
      <alignment horizontal="right" vertical="top"/>
    </xf>
    <xf numFmtId="49" fontId="61" fillId="0" borderId="5" xfId="0" applyNumberFormat="1"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4" fontId="61" fillId="0" borderId="57" xfId="0" applyNumberFormat="1" applyFont="1" applyBorder="1" applyAlignment="1">
      <alignment horizontal="right" vertical="top"/>
    </xf>
    <xf numFmtId="0" fontId="61" fillId="0" borderId="0" xfId="0" applyFont="1" applyAlignment="1">
      <alignment horizontal="right" vertical="top"/>
    </xf>
    <xf numFmtId="0" fontId="61" fillId="0" borderId="57" xfId="0"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0" fontId="63" fillId="0" borderId="0" xfId="0" applyFont="1" applyAlignment="1">
      <alignment horizontal="center"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1" fillId="0" borderId="50" xfId="0"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49" fontId="64" fillId="0" borderId="0" xfId="69" applyNumberFormat="1" applyFont="1"/>
    <xf numFmtId="0" fontId="64" fillId="0" borderId="0" xfId="69" applyFont="1"/>
    <xf numFmtId="0" fontId="67" fillId="0" borderId="0" xfId="0" applyFont="1" applyAlignment="1">
      <alignment horizontal="center" vertical="center"/>
    </xf>
    <xf numFmtId="0" fontId="63" fillId="0" borderId="0" xfId="0" applyFont="1" applyAlignment="1">
      <alignment vertical="top" wrapText="1"/>
    </xf>
    <xf numFmtId="0" fontId="61" fillId="0" borderId="0" xfId="0" applyFont="1"/>
    <xf numFmtId="0" fontId="70" fillId="0" borderId="0" xfId="0" applyFont="1"/>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7" fillId="0" borderId="50" xfId="69"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wrapText="1"/>
    </xf>
    <xf numFmtId="49" fontId="61" fillId="0" borderId="0" xfId="0" applyNumberFormat="1" applyFont="1" applyAlignment="1">
      <alignment horizontal="left" vertical="top" wrapText="1"/>
    </xf>
    <xf numFmtId="0" fontId="69" fillId="0" borderId="20" xfId="68" applyFont="1" applyBorder="1" applyAlignment="1">
      <alignment horizontal="left" vertical="top"/>
    </xf>
    <xf numFmtId="0" fontId="69" fillId="0" borderId="50" xfId="68" applyFont="1" applyBorder="1" applyAlignment="1">
      <alignment horizontal="center" vertical="center"/>
    </xf>
    <xf numFmtId="49" fontId="63"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1" fillId="0" borderId="57" xfId="0" applyNumberFormat="1" applyFont="1" applyBorder="1" applyAlignment="1">
      <alignment horizontal="left" vertical="top" wrapText="1"/>
    </xf>
    <xf numFmtId="49" fontId="61" fillId="0" borderId="50" xfId="0" applyNumberFormat="1" applyFont="1" applyBorder="1" applyAlignment="1">
      <alignment horizontal="left" vertical="top" wrapText="1"/>
    </xf>
    <xf numFmtId="0" fontId="61" fillId="0" borderId="57" xfId="0" applyFont="1" applyBorder="1" applyAlignment="1">
      <alignment horizontal="left" vertical="top" wrapText="1"/>
    </xf>
    <xf numFmtId="49" fontId="68" fillId="0" borderId="53" xfId="0" applyNumberFormat="1" applyFont="1" applyBorder="1" applyAlignment="1">
      <alignment horizontal="left" vertical="center" wrapText="1"/>
    </xf>
    <xf numFmtId="49" fontId="68" fillId="0" borderId="51" xfId="0" applyNumberFormat="1" applyFont="1" applyBorder="1" applyAlignment="1">
      <alignment horizontal="left" vertical="center" wrapText="1"/>
    </xf>
    <xf numFmtId="49" fontId="68" fillId="0" borderId="54" xfId="0" applyNumberFormat="1" applyFont="1" applyBorder="1" applyAlignment="1">
      <alignment horizontal="left" vertic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2" fontId="64" fillId="0" borderId="51" xfId="0" applyNumberFormat="1" applyFont="1" applyBorder="1" applyAlignment="1">
      <alignment horizontal="right"/>
    </xf>
    <xf numFmtId="0" fontId="64" fillId="0" borderId="51" xfId="0" applyFont="1" applyBorder="1" applyAlignment="1">
      <alignment horizontal="center"/>
    </xf>
    <xf numFmtId="49" fontId="61" fillId="0" borderId="52" xfId="0" applyNumberFormat="1" applyFont="1" applyBorder="1" applyAlignment="1">
      <alignment horizontal="center" vertical="center" wrapText="1"/>
    </xf>
    <xf numFmtId="49" fontId="64" fillId="0" borderId="20" xfId="0" applyNumberFormat="1" applyFont="1" applyBorder="1" applyAlignment="1">
      <alignment horizontal="center" wrapText="1"/>
    </xf>
    <xf numFmtId="49" fontId="67" fillId="0" borderId="50" xfId="0" applyNumberFormat="1" applyFont="1" applyBorder="1" applyAlignment="1">
      <alignment horizontal="center" vertical="top"/>
    </xf>
    <xf numFmtId="49" fontId="64" fillId="0" borderId="20" xfId="0" applyNumberFormat="1" applyFont="1" applyBorder="1" applyAlignment="1">
      <alignment horizontal="left" wrapText="1"/>
    </xf>
    <xf numFmtId="49" fontId="67" fillId="0" borderId="50" xfId="0" applyNumberFormat="1" applyFont="1" applyBorder="1" applyAlignment="1">
      <alignment horizontal="center"/>
    </xf>
    <xf numFmtId="49" fontId="64" fillId="0" borderId="0" xfId="0" applyNumberFormat="1" applyFont="1" applyAlignment="1">
      <alignment horizontal="left" vertical="top"/>
    </xf>
    <xf numFmtId="0" fontId="64" fillId="0" borderId="51" xfId="0" applyFont="1" applyBorder="1" applyAlignment="1">
      <alignment horizontal="left" wrapText="1"/>
    </xf>
    <xf numFmtId="49" fontId="64" fillId="0" borderId="0" xfId="0" applyNumberFormat="1" applyFont="1" applyAlignment="1">
      <alignment horizontal="center" wrapText="1"/>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49" fontId="64" fillId="0" borderId="0" xfId="0" applyNumberFormat="1" applyFont="1" applyAlignment="1">
      <alignment horizontal="left" vertical="top" wrapText="1"/>
    </xf>
    <xf numFmtId="49" fontId="48" fillId="0" borderId="0" xfId="0" applyNumberFormat="1" applyFont="1" applyAlignment="1">
      <alignment horizontal="center"/>
    </xf>
    <xf numFmtId="0" fontId="63"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0" applyFont="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D3489CCD-7B90-4872-8719-A9F5849B8FAA}"/>
    <cellStyle name="Обычный 12 2" xfId="40" xr:uid="{00000000-0005-0000-0000-000026000000}"/>
    <cellStyle name="Обычный 2" xfId="3" xr:uid="{00000000-0005-0000-0000-000027000000}"/>
    <cellStyle name="Обычный 2 2" xfId="62" xr:uid="{00000000-0005-0000-0000-000028000000}"/>
    <cellStyle name="Обычный 24" xfId="69" xr:uid="{B7F2FF8B-C26D-4EC0-A65C-26ECE8A6696F}"/>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zoomScale="70" zoomScaleSheetLayoutView="70" workbookViewId="0">
      <selection activeCell="F14" sqref="F14"/>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30" t="s">
        <v>785</v>
      </c>
      <c r="B5" s="330"/>
      <c r="C5" s="330"/>
      <c r="D5" s="122"/>
      <c r="E5" s="122"/>
      <c r="F5" s="122"/>
      <c r="G5" s="122"/>
      <c r="H5" s="122"/>
      <c r="I5" s="122"/>
      <c r="J5" s="122"/>
    </row>
    <row r="6" spans="1:22" s="7" customFormat="1" ht="18.75" x14ac:dyDescent="0.3">
      <c r="A6" s="137"/>
      <c r="C6" s="128"/>
      <c r="H6" s="11"/>
    </row>
    <row r="7" spans="1:22" s="7" customFormat="1" ht="18.75" x14ac:dyDescent="0.2">
      <c r="A7" s="334" t="s">
        <v>10</v>
      </c>
      <c r="B7" s="334"/>
      <c r="C7" s="33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5" t="s">
        <v>575</v>
      </c>
      <c r="B9" s="335"/>
      <c r="C9" s="335"/>
      <c r="D9" s="6"/>
      <c r="E9" s="6"/>
      <c r="F9" s="6"/>
      <c r="G9" s="6"/>
      <c r="H9" s="6"/>
      <c r="I9" s="9"/>
      <c r="J9" s="9"/>
      <c r="K9" s="9"/>
      <c r="L9" s="9"/>
      <c r="M9" s="9"/>
      <c r="N9" s="9"/>
      <c r="O9" s="9"/>
      <c r="P9" s="9"/>
      <c r="Q9" s="9"/>
      <c r="R9" s="9"/>
      <c r="S9" s="9"/>
      <c r="T9" s="9"/>
      <c r="U9" s="9"/>
      <c r="V9" s="9"/>
    </row>
    <row r="10" spans="1:22" s="7" customFormat="1" ht="18.75" x14ac:dyDescent="0.2">
      <c r="A10" s="331" t="s">
        <v>9</v>
      </c>
      <c r="B10" s="331"/>
      <c r="C10" s="33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36" t="s">
        <v>584</v>
      </c>
      <c r="B12" s="336"/>
      <c r="C12" s="336"/>
      <c r="D12" s="6"/>
      <c r="E12" s="6"/>
      <c r="F12" s="6"/>
      <c r="G12" s="6"/>
      <c r="H12" s="6"/>
      <c r="I12" s="9"/>
      <c r="J12" s="9"/>
      <c r="K12" s="9"/>
      <c r="L12" s="9"/>
      <c r="M12" s="9"/>
      <c r="N12" s="9"/>
      <c r="O12" s="9"/>
      <c r="P12" s="9"/>
      <c r="Q12" s="9"/>
      <c r="R12" s="9"/>
      <c r="S12" s="9"/>
      <c r="T12" s="9"/>
      <c r="U12" s="9"/>
      <c r="V12" s="9"/>
    </row>
    <row r="13" spans="1:22" s="7" customFormat="1" ht="18.75" x14ac:dyDescent="0.2">
      <c r="A13" s="331" t="s">
        <v>8</v>
      </c>
      <c r="B13" s="331"/>
      <c r="C13" s="33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35" t="s">
        <v>585</v>
      </c>
      <c r="B15" s="335"/>
      <c r="C15" s="335"/>
      <c r="D15" s="6"/>
      <c r="E15" s="6"/>
      <c r="F15" s="6"/>
      <c r="G15" s="6"/>
      <c r="H15" s="6"/>
      <c r="I15" s="6"/>
      <c r="J15" s="6"/>
      <c r="K15" s="6"/>
      <c r="L15" s="6"/>
      <c r="M15" s="6"/>
      <c r="N15" s="6"/>
      <c r="O15" s="6"/>
      <c r="P15" s="6"/>
      <c r="Q15" s="6"/>
      <c r="R15" s="6"/>
      <c r="S15" s="6"/>
      <c r="T15" s="6"/>
      <c r="U15" s="6"/>
      <c r="V15" s="6"/>
    </row>
    <row r="16" spans="1:22" s="2" customFormat="1" ht="15" customHeight="1" x14ac:dyDescent="0.2">
      <c r="A16" s="331" t="s">
        <v>7</v>
      </c>
      <c r="B16" s="331"/>
      <c r="C16" s="3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32" t="s">
        <v>528</v>
      </c>
      <c r="B18" s="333"/>
      <c r="C18" s="333"/>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8" t="s">
        <v>64</v>
      </c>
      <c r="B23" s="21" t="s">
        <v>551</v>
      </c>
      <c r="C23" s="26" t="str">
        <f>$A$15</f>
        <v xml:space="preserve">Установка приборов учета  по ПП № 522 - 240шт, поверка    -1727 шт. </v>
      </c>
      <c r="D23" s="4"/>
      <c r="E23" s="4"/>
      <c r="F23" s="4"/>
      <c r="G23" s="4"/>
      <c r="H23" s="4"/>
      <c r="I23" s="3"/>
      <c r="J23" s="3"/>
      <c r="K23" s="3"/>
      <c r="L23" s="3"/>
      <c r="M23" s="3"/>
      <c r="N23" s="3"/>
      <c r="O23" s="3"/>
      <c r="P23" s="3"/>
      <c r="Q23" s="3"/>
      <c r="R23" s="3"/>
      <c r="S23" s="3"/>
    </row>
    <row r="24" spans="1:22" s="23" customFormat="1" ht="58.5" customHeight="1" x14ac:dyDescent="0.2">
      <c r="A24" s="138" t="s">
        <v>63</v>
      </c>
      <c r="B24" s="29" t="s">
        <v>477</v>
      </c>
      <c r="C24" s="26" t="s">
        <v>571</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572</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8" t="s">
        <v>497</v>
      </c>
      <c r="B33" s="29" t="s">
        <v>484</v>
      </c>
      <c r="C33" s="26" t="s">
        <v>555</v>
      </c>
    </row>
    <row r="34" spans="1:3" ht="58.5" customHeight="1" x14ac:dyDescent="0.25">
      <c r="A34" s="138" t="s">
        <v>487</v>
      </c>
      <c r="B34" s="29" t="s">
        <v>72</v>
      </c>
      <c r="C34" s="26" t="s">
        <v>543</v>
      </c>
    </row>
    <row r="35" spans="1:3" ht="51.75" customHeight="1" x14ac:dyDescent="0.25">
      <c r="A35" s="138" t="s">
        <v>498</v>
      </c>
      <c r="B35" s="29" t="s">
        <v>485</v>
      </c>
      <c r="C35" s="26" t="s">
        <v>543</v>
      </c>
    </row>
    <row r="36" spans="1:3" ht="43.5" customHeight="1" x14ac:dyDescent="0.25">
      <c r="A36" s="138" t="s">
        <v>488</v>
      </c>
      <c r="B36" s="29" t="s">
        <v>486</v>
      </c>
      <c r="C36" s="26" t="s">
        <v>543</v>
      </c>
    </row>
    <row r="37" spans="1:3" ht="43.5" customHeight="1" x14ac:dyDescent="0.25">
      <c r="A37" s="138" t="s">
        <v>499</v>
      </c>
      <c r="B37" s="29" t="s">
        <v>238</v>
      </c>
      <c r="C37" s="26" t="s">
        <v>543</v>
      </c>
    </row>
    <row r="38" spans="1:3" ht="63" x14ac:dyDescent="0.25">
      <c r="A38" s="138" t="s">
        <v>489</v>
      </c>
      <c r="B38" s="29" t="s">
        <v>538</v>
      </c>
      <c r="C38" s="26" t="s">
        <v>565</v>
      </c>
    </row>
    <row r="39" spans="1:3" ht="105.75" customHeight="1" x14ac:dyDescent="0.25">
      <c r="A39" s="138" t="s">
        <v>500</v>
      </c>
      <c r="B39" s="29" t="s">
        <v>523</v>
      </c>
      <c r="C39" s="26" t="s">
        <v>545</v>
      </c>
    </row>
    <row r="40" spans="1:3" ht="83.25" customHeight="1" x14ac:dyDescent="0.25">
      <c r="A40" s="138" t="s">
        <v>490</v>
      </c>
      <c r="B40" s="29" t="s">
        <v>537</v>
      </c>
      <c r="C40" s="26" t="s">
        <v>545</v>
      </c>
    </row>
    <row r="41" spans="1:3" ht="186" customHeight="1" x14ac:dyDescent="0.25">
      <c r="A41" s="138" t="s">
        <v>503</v>
      </c>
      <c r="B41" s="29" t="s">
        <v>504</v>
      </c>
      <c r="C41" s="26" t="s">
        <v>545</v>
      </c>
    </row>
    <row r="42" spans="1:3" ht="111" customHeight="1" x14ac:dyDescent="0.25">
      <c r="A42" s="138" t="s">
        <v>491</v>
      </c>
      <c r="B42" s="29" t="s">
        <v>529</v>
      </c>
      <c r="C42" s="26" t="s">
        <v>545</v>
      </c>
    </row>
    <row r="43" spans="1:3" ht="120" customHeight="1" x14ac:dyDescent="0.25">
      <c r="A43" s="138" t="s">
        <v>524</v>
      </c>
      <c r="B43" s="29" t="s">
        <v>530</v>
      </c>
      <c r="C43" s="26" t="s">
        <v>545</v>
      </c>
    </row>
    <row r="44" spans="1:3" ht="101.25" customHeight="1" x14ac:dyDescent="0.25">
      <c r="A44" s="138" t="s">
        <v>492</v>
      </c>
      <c r="B44" s="29" t="s">
        <v>531</v>
      </c>
      <c r="C44" s="26" t="s">
        <v>545</v>
      </c>
    </row>
    <row r="45" spans="1:3" ht="75.75" customHeight="1" x14ac:dyDescent="0.25">
      <c r="A45" s="138" t="s">
        <v>525</v>
      </c>
      <c r="B45" s="29" t="s">
        <v>567</v>
      </c>
      <c r="C45" s="197">
        <v>8.9073000000000011</v>
      </c>
    </row>
    <row r="46" spans="1:3" ht="71.25" customHeight="1" x14ac:dyDescent="0.25">
      <c r="A46" s="138" t="s">
        <v>493</v>
      </c>
      <c r="B46" s="29" t="s">
        <v>568</v>
      </c>
      <c r="C46" s="197">
        <v>0</v>
      </c>
    </row>
    <row r="48" spans="1:3" x14ac:dyDescent="0.25">
      <c r="C48" s="17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30" t="str">
        <f>'1. паспорт местоположение'!$A$5</f>
        <v>Год раскрытия информации: 2022 год</v>
      </c>
      <c r="B5" s="330"/>
      <c r="C5" s="330"/>
      <c r="D5" s="330"/>
      <c r="E5" s="330"/>
      <c r="F5" s="330"/>
      <c r="G5" s="330"/>
      <c r="H5" s="330"/>
      <c r="I5" s="330"/>
      <c r="J5" s="330"/>
      <c r="K5" s="330"/>
      <c r="L5" s="330"/>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34" t="s">
        <v>10</v>
      </c>
      <c r="B7" s="334"/>
      <c r="C7" s="334"/>
      <c r="D7" s="334"/>
      <c r="E7" s="334"/>
      <c r="F7" s="334"/>
      <c r="G7" s="334"/>
      <c r="H7" s="334"/>
      <c r="I7" s="334"/>
      <c r="J7" s="334"/>
      <c r="K7" s="334"/>
      <c r="L7" s="334"/>
    </row>
    <row r="8" spans="1:44" ht="18.75" x14ac:dyDescent="0.25">
      <c r="A8" s="334"/>
      <c r="B8" s="334"/>
      <c r="C8" s="334"/>
      <c r="D8" s="334"/>
      <c r="E8" s="334"/>
      <c r="F8" s="334"/>
      <c r="G8" s="334"/>
      <c r="H8" s="334"/>
      <c r="I8" s="334"/>
      <c r="J8" s="334"/>
      <c r="K8" s="334"/>
      <c r="L8" s="334"/>
    </row>
    <row r="9" spans="1:44" x14ac:dyDescent="0.25">
      <c r="A9" s="335" t="str">
        <f>'1. паспорт местоположение'!A9:C9</f>
        <v xml:space="preserve">ГУП "Региональные электрические сети "РБ  </v>
      </c>
      <c r="B9" s="335"/>
      <c r="C9" s="335"/>
      <c r="D9" s="335"/>
      <c r="E9" s="335"/>
      <c r="F9" s="335"/>
      <c r="G9" s="335"/>
      <c r="H9" s="335"/>
      <c r="I9" s="335"/>
      <c r="J9" s="335"/>
      <c r="K9" s="335"/>
      <c r="L9" s="335"/>
    </row>
    <row r="10" spans="1:44" x14ac:dyDescent="0.25">
      <c r="A10" s="331" t="s">
        <v>9</v>
      </c>
      <c r="B10" s="331"/>
      <c r="C10" s="331"/>
      <c r="D10" s="331"/>
      <c r="E10" s="331"/>
      <c r="F10" s="331"/>
      <c r="G10" s="331"/>
      <c r="H10" s="331"/>
      <c r="I10" s="331"/>
      <c r="J10" s="331"/>
      <c r="K10" s="331"/>
      <c r="L10" s="331"/>
    </row>
    <row r="11" spans="1:44" ht="18.75" x14ac:dyDescent="0.25">
      <c r="A11" s="334"/>
      <c r="B11" s="334"/>
      <c r="C11" s="334"/>
      <c r="D11" s="334"/>
      <c r="E11" s="334"/>
      <c r="F11" s="334"/>
      <c r="G11" s="334"/>
      <c r="H11" s="334"/>
      <c r="I11" s="334"/>
      <c r="J11" s="334"/>
      <c r="K11" s="334"/>
      <c r="L11" s="334"/>
    </row>
    <row r="12" spans="1:44" x14ac:dyDescent="0.25">
      <c r="A12" s="336" t="str">
        <f>'1. паспорт местоположение'!$A$12</f>
        <v>L_ 20230311</v>
      </c>
      <c r="B12" s="336"/>
      <c r="C12" s="336"/>
      <c r="D12" s="336"/>
      <c r="E12" s="336"/>
      <c r="F12" s="336"/>
      <c r="G12" s="336"/>
      <c r="H12" s="336"/>
      <c r="I12" s="336"/>
      <c r="J12" s="336"/>
      <c r="K12" s="336"/>
      <c r="L12" s="336"/>
    </row>
    <row r="13" spans="1:44" x14ac:dyDescent="0.25">
      <c r="A13" s="331" t="s">
        <v>8</v>
      </c>
      <c r="B13" s="331"/>
      <c r="C13" s="331"/>
      <c r="D13" s="331"/>
      <c r="E13" s="331"/>
      <c r="F13" s="331"/>
      <c r="G13" s="331"/>
      <c r="H13" s="331"/>
      <c r="I13" s="331"/>
      <c r="J13" s="331"/>
      <c r="K13" s="331"/>
      <c r="L13" s="331"/>
    </row>
    <row r="14" spans="1:44" ht="18.75" x14ac:dyDescent="0.25">
      <c r="A14" s="337"/>
      <c r="B14" s="337"/>
      <c r="C14" s="337"/>
      <c r="D14" s="337"/>
      <c r="E14" s="337"/>
      <c r="F14" s="337"/>
      <c r="G14" s="337"/>
      <c r="H14" s="337"/>
      <c r="I14" s="337"/>
      <c r="J14" s="337"/>
      <c r="K14" s="337"/>
      <c r="L14" s="337"/>
    </row>
    <row r="15" spans="1:44" x14ac:dyDescent="0.25">
      <c r="A15" s="335" t="str">
        <f>'1. паспорт местоположение'!$A$15</f>
        <v xml:space="preserve">Установка приборов учета  по ПП № 522 - 240шт, поверка    -1727 шт. </v>
      </c>
      <c r="B15" s="335"/>
      <c r="C15" s="335"/>
      <c r="D15" s="335"/>
      <c r="E15" s="335"/>
      <c r="F15" s="335"/>
      <c r="G15" s="335"/>
      <c r="H15" s="335"/>
      <c r="I15" s="335"/>
      <c r="J15" s="335"/>
      <c r="K15" s="335"/>
      <c r="L15" s="335"/>
    </row>
    <row r="16" spans="1:44" x14ac:dyDescent="0.25">
      <c r="A16" s="331" t="s">
        <v>7</v>
      </c>
      <c r="B16" s="331"/>
      <c r="C16" s="331"/>
      <c r="D16" s="331"/>
      <c r="E16" s="331"/>
      <c r="F16" s="331"/>
      <c r="G16" s="331"/>
      <c r="H16" s="331"/>
      <c r="I16" s="331"/>
      <c r="J16" s="331"/>
      <c r="K16" s="331"/>
      <c r="L16" s="331"/>
    </row>
    <row r="17" spans="1:12" ht="15.75" customHeight="1" x14ac:dyDescent="0.25">
      <c r="L17" s="73"/>
    </row>
    <row r="18" spans="1:12" x14ac:dyDescent="0.25">
      <c r="K18" s="33"/>
    </row>
    <row r="19" spans="1:12" ht="15.75" customHeight="1" x14ac:dyDescent="0.25">
      <c r="A19" s="433" t="s">
        <v>512</v>
      </c>
      <c r="B19" s="433"/>
      <c r="C19" s="433"/>
      <c r="D19" s="433"/>
      <c r="E19" s="433"/>
      <c r="F19" s="433"/>
      <c r="G19" s="433"/>
      <c r="H19" s="433"/>
      <c r="I19" s="433"/>
      <c r="J19" s="433"/>
      <c r="K19" s="433"/>
      <c r="L19" s="433"/>
    </row>
    <row r="20" spans="1:12" x14ac:dyDescent="0.25">
      <c r="A20" s="47"/>
      <c r="B20" s="47"/>
    </row>
    <row r="21" spans="1:12" ht="28.5" customHeight="1" x14ac:dyDescent="0.25">
      <c r="A21" s="434" t="s">
        <v>227</v>
      </c>
      <c r="B21" s="434" t="s">
        <v>226</v>
      </c>
      <c r="C21" s="439" t="s">
        <v>444</v>
      </c>
      <c r="D21" s="439"/>
      <c r="E21" s="439"/>
      <c r="F21" s="439"/>
      <c r="G21" s="439"/>
      <c r="H21" s="439"/>
      <c r="I21" s="434" t="s">
        <v>225</v>
      </c>
      <c r="J21" s="436" t="s">
        <v>446</v>
      </c>
      <c r="K21" s="434" t="s">
        <v>224</v>
      </c>
      <c r="L21" s="435" t="s">
        <v>445</v>
      </c>
    </row>
    <row r="22" spans="1:12" ht="58.5" customHeight="1" x14ac:dyDescent="0.25">
      <c r="A22" s="434"/>
      <c r="B22" s="434"/>
      <c r="C22" s="438" t="s">
        <v>3</v>
      </c>
      <c r="D22" s="438"/>
      <c r="E22" s="116"/>
      <c r="F22" s="117"/>
      <c r="G22" s="440" t="s">
        <v>2</v>
      </c>
      <c r="H22" s="441"/>
      <c r="I22" s="434"/>
      <c r="J22" s="437"/>
      <c r="K22" s="434"/>
      <c r="L22" s="435"/>
    </row>
    <row r="23" spans="1:12" ht="47.25" x14ac:dyDescent="0.25">
      <c r="A23" s="434"/>
      <c r="B23" s="434"/>
      <c r="C23" s="68" t="s">
        <v>223</v>
      </c>
      <c r="D23" s="68" t="s">
        <v>222</v>
      </c>
      <c r="E23" s="68" t="s">
        <v>223</v>
      </c>
      <c r="F23" s="68" t="s">
        <v>222</v>
      </c>
      <c r="G23" s="68" t="s">
        <v>223</v>
      </c>
      <c r="H23" s="68" t="s">
        <v>222</v>
      </c>
      <c r="I23" s="434"/>
      <c r="J23" s="438"/>
      <c r="K23" s="434"/>
      <c r="L23" s="435"/>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1">
        <v>1</v>
      </c>
      <c r="J37" s="131">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2023</v>
      </c>
      <c r="D40" s="51">
        <v>2023</v>
      </c>
      <c r="E40" s="51">
        <v>2023</v>
      </c>
      <c r="F40" s="51">
        <v>2023</v>
      </c>
      <c r="G40" s="51">
        <v>2023</v>
      </c>
      <c r="H40" s="51">
        <v>2023</v>
      </c>
      <c r="I40" s="52" t="s">
        <v>545</v>
      </c>
      <c r="J40" s="52" t="s">
        <v>545</v>
      </c>
      <c r="K40" s="66"/>
      <c r="L40" s="66"/>
    </row>
    <row r="41" spans="1:12" ht="63" customHeight="1" x14ac:dyDescent="0.25">
      <c r="A41" s="68" t="s">
        <v>210</v>
      </c>
      <c r="B41" s="69" t="s">
        <v>540</v>
      </c>
      <c r="C41" s="51">
        <v>2023</v>
      </c>
      <c r="D41" s="51">
        <v>2023</v>
      </c>
      <c r="E41" s="51">
        <v>2023</v>
      </c>
      <c r="F41" s="51">
        <v>2023</v>
      </c>
      <c r="G41" s="51">
        <v>2023</v>
      </c>
      <c r="H41" s="51">
        <v>2023</v>
      </c>
      <c r="I41" s="52" t="s">
        <v>545</v>
      </c>
      <c r="J41" s="52" t="s">
        <v>545</v>
      </c>
      <c r="K41" s="66"/>
      <c r="L41" s="66"/>
    </row>
    <row r="42" spans="1:12" ht="58.5" customHeight="1" x14ac:dyDescent="0.25">
      <c r="A42" s="68">
        <v>3</v>
      </c>
      <c r="B42" s="67" t="s">
        <v>461</v>
      </c>
      <c r="C42" s="51">
        <v>2023</v>
      </c>
      <c r="D42" s="51">
        <v>2023</v>
      </c>
      <c r="E42" s="51">
        <v>2023</v>
      </c>
      <c r="F42" s="51">
        <v>2023</v>
      </c>
      <c r="G42" s="51">
        <v>2023</v>
      </c>
      <c r="H42" s="51">
        <v>2023</v>
      </c>
      <c r="I42" s="52" t="s">
        <v>545</v>
      </c>
      <c r="J42" s="52" t="s">
        <v>545</v>
      </c>
      <c r="K42" s="66"/>
      <c r="L42" s="66"/>
    </row>
    <row r="43" spans="1:12" ht="34.5" customHeight="1" x14ac:dyDescent="0.25">
      <c r="A43" s="68" t="s">
        <v>209</v>
      </c>
      <c r="B43" s="67" t="s">
        <v>207</v>
      </c>
      <c r="C43" s="51">
        <v>2023</v>
      </c>
      <c r="D43" s="51">
        <v>2023</v>
      </c>
      <c r="E43" s="51">
        <v>2023</v>
      </c>
      <c r="F43" s="51">
        <v>2023</v>
      </c>
      <c r="G43" s="51">
        <v>2023</v>
      </c>
      <c r="H43" s="51">
        <v>2023</v>
      </c>
      <c r="I43" s="52" t="s">
        <v>545</v>
      </c>
      <c r="J43" s="52" t="s">
        <v>545</v>
      </c>
      <c r="K43" s="66"/>
      <c r="L43" s="66"/>
    </row>
    <row r="44" spans="1:12" ht="24.75" customHeight="1" x14ac:dyDescent="0.25">
      <c r="A44" s="68" t="s">
        <v>208</v>
      </c>
      <c r="B44" s="67" t="s">
        <v>205</v>
      </c>
      <c r="C44" s="51">
        <v>2023</v>
      </c>
      <c r="D44" s="51">
        <v>2023</v>
      </c>
      <c r="E44" s="51">
        <v>2023</v>
      </c>
      <c r="F44" s="51">
        <v>2023</v>
      </c>
      <c r="G44" s="51">
        <v>2023</v>
      </c>
      <c r="H44" s="51">
        <v>2023</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2023</v>
      </c>
      <c r="D47" s="51">
        <v>2023</v>
      </c>
      <c r="E47" s="51">
        <v>2023</v>
      </c>
      <c r="F47" s="51">
        <v>2023</v>
      </c>
      <c r="G47" s="51">
        <v>2023</v>
      </c>
      <c r="H47" s="51">
        <v>2023</v>
      </c>
      <c r="I47" s="52" t="s">
        <v>545</v>
      </c>
      <c r="J47" s="52" t="s">
        <v>545</v>
      </c>
      <c r="K47" s="66"/>
      <c r="L47" s="66"/>
    </row>
    <row r="48" spans="1:12" ht="37.5" customHeight="1" x14ac:dyDescent="0.25">
      <c r="A48" s="68" t="s">
        <v>476</v>
      </c>
      <c r="B48" s="69" t="s">
        <v>201</v>
      </c>
      <c r="C48" s="51">
        <v>2023</v>
      </c>
      <c r="D48" s="51">
        <v>2023</v>
      </c>
      <c r="E48" s="51">
        <v>2023</v>
      </c>
      <c r="F48" s="51">
        <v>2023</v>
      </c>
      <c r="G48" s="51">
        <v>2023</v>
      </c>
      <c r="H48" s="51">
        <v>2023</v>
      </c>
      <c r="I48" s="52" t="s">
        <v>545</v>
      </c>
      <c r="J48" s="52" t="s">
        <v>545</v>
      </c>
      <c r="K48" s="66"/>
      <c r="L48" s="66"/>
    </row>
    <row r="49" spans="1:12" ht="35.25" customHeight="1" x14ac:dyDescent="0.25">
      <c r="A49" s="68">
        <v>4</v>
      </c>
      <c r="B49" s="67" t="s">
        <v>199</v>
      </c>
      <c r="C49" s="51">
        <v>2023</v>
      </c>
      <c r="D49" s="51">
        <v>2023</v>
      </c>
      <c r="E49" s="51">
        <v>2023</v>
      </c>
      <c r="F49" s="51">
        <v>2023</v>
      </c>
      <c r="G49" s="51">
        <v>2023</v>
      </c>
      <c r="H49" s="51">
        <v>2023</v>
      </c>
      <c r="I49" s="52" t="s">
        <v>545</v>
      </c>
      <c r="J49" s="52" t="s">
        <v>545</v>
      </c>
      <c r="K49" s="66"/>
      <c r="L49" s="66"/>
    </row>
    <row r="50" spans="1:12" ht="86.25" customHeight="1" x14ac:dyDescent="0.25">
      <c r="A50" s="68" t="s">
        <v>200</v>
      </c>
      <c r="B50" s="67" t="s">
        <v>465</v>
      </c>
      <c r="C50" s="51">
        <v>2023</v>
      </c>
      <c r="D50" s="51">
        <v>2023</v>
      </c>
      <c r="E50" s="51">
        <v>2023</v>
      </c>
      <c r="F50" s="51">
        <v>2023</v>
      </c>
      <c r="G50" s="51">
        <v>2023</v>
      </c>
      <c r="H50" s="51">
        <v>2023</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1" t="s">
        <v>468</v>
      </c>
      <c r="C53" s="51">
        <v>2023</v>
      </c>
      <c r="D53" s="51">
        <v>2023</v>
      </c>
      <c r="E53" s="51">
        <v>2023</v>
      </c>
      <c r="F53" s="51">
        <v>2023</v>
      </c>
      <c r="G53" s="51">
        <v>2023</v>
      </c>
      <c r="H53" s="51">
        <v>2023</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6" zoomScale="70" zoomScaleNormal="70" zoomScaleSheetLayoutView="70" workbookViewId="0">
      <selection activeCell="E58" sqref="E58"/>
    </sheetView>
  </sheetViews>
  <sheetFormatPr defaultRowHeight="15.75" x14ac:dyDescent="0.25"/>
  <cols>
    <col min="1" max="1" width="9.140625" style="46"/>
    <col min="2" max="2" width="57.85546875" style="46" customWidth="1"/>
    <col min="3" max="3" width="13" style="183" customWidth="1"/>
    <col min="4" max="4" width="17.85546875" style="183" customWidth="1"/>
    <col min="5" max="5" width="20.42578125" style="46" customWidth="1"/>
    <col min="6" max="6" width="18.7109375" style="46" customWidth="1"/>
    <col min="7" max="7" width="12.85546875" style="46" customWidth="1"/>
    <col min="8" max="8" width="12.7109375" style="46" customWidth="1"/>
    <col min="9" max="9" width="6.5703125" style="46" customWidth="1"/>
    <col min="10" max="10" width="9.5703125" style="46" customWidth="1"/>
    <col min="11"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30" t="str">
        <f>'1. паспорт местоположение'!$A$5</f>
        <v>Год раскрытия информации: 2022 год</v>
      </c>
      <c r="B4" s="330"/>
      <c r="C4" s="330"/>
      <c r="D4" s="330"/>
      <c r="E4" s="330"/>
      <c r="F4" s="330"/>
      <c r="G4" s="330"/>
      <c r="H4" s="330"/>
      <c r="I4" s="330"/>
      <c r="J4" s="330"/>
      <c r="K4" s="330"/>
      <c r="L4" s="330"/>
      <c r="M4" s="330"/>
    </row>
    <row r="5" spans="1:13" ht="18.75" x14ac:dyDescent="0.3">
      <c r="M5" s="11"/>
    </row>
    <row r="6" spans="1:13" ht="18.75" x14ac:dyDescent="0.25">
      <c r="A6" s="334" t="s">
        <v>10</v>
      </c>
      <c r="B6" s="334"/>
      <c r="C6" s="334"/>
      <c r="D6" s="334"/>
      <c r="E6" s="334"/>
      <c r="F6" s="334"/>
      <c r="G6" s="334"/>
      <c r="H6" s="334"/>
      <c r="I6" s="334"/>
      <c r="J6" s="334"/>
      <c r="K6" s="334"/>
      <c r="L6" s="334"/>
      <c r="M6" s="334"/>
    </row>
    <row r="7" spans="1:13" ht="18.75" x14ac:dyDescent="0.25">
      <c r="A7" s="9"/>
      <c r="B7" s="9"/>
      <c r="C7" s="184"/>
      <c r="D7" s="184"/>
      <c r="E7" s="9"/>
      <c r="F7" s="9"/>
      <c r="G7" s="9"/>
      <c r="H7" s="64"/>
      <c r="I7" s="64"/>
      <c r="J7" s="64"/>
      <c r="K7" s="64"/>
      <c r="L7" s="64"/>
      <c r="M7" s="64"/>
    </row>
    <row r="8" spans="1:13" x14ac:dyDescent="0.25">
      <c r="A8" s="335" t="str">
        <f>'1. паспорт местоположение'!A9:C9</f>
        <v xml:space="preserve">ГУП "Региональные электрические сети "РБ  </v>
      </c>
      <c r="B8" s="335"/>
      <c r="C8" s="335"/>
      <c r="D8" s="335"/>
      <c r="E8" s="335"/>
      <c r="F8" s="335"/>
      <c r="G8" s="335"/>
      <c r="H8" s="335"/>
      <c r="I8" s="335"/>
      <c r="J8" s="335"/>
      <c r="K8" s="335"/>
      <c r="L8" s="335"/>
      <c r="M8" s="335"/>
    </row>
    <row r="9" spans="1:13" ht="18.75" customHeight="1" x14ac:dyDescent="0.25">
      <c r="A9" s="331" t="s">
        <v>9</v>
      </c>
      <c r="B9" s="331"/>
      <c r="C9" s="331"/>
      <c r="D9" s="331"/>
      <c r="E9" s="331"/>
      <c r="F9" s="331"/>
      <c r="G9" s="331"/>
      <c r="H9" s="331"/>
      <c r="I9" s="331"/>
      <c r="J9" s="331"/>
      <c r="K9" s="331"/>
      <c r="L9" s="331"/>
      <c r="M9" s="331"/>
    </row>
    <row r="10" spans="1:13" ht="18.75" x14ac:dyDescent="0.25">
      <c r="A10" s="9"/>
      <c r="B10" s="9"/>
      <c r="C10" s="184"/>
      <c r="D10" s="184"/>
      <c r="E10" s="9"/>
      <c r="F10" s="9"/>
      <c r="G10" s="9"/>
      <c r="H10" s="64"/>
      <c r="I10" s="64"/>
      <c r="J10" s="64"/>
      <c r="K10" s="64"/>
      <c r="L10" s="64"/>
      <c r="M10" s="64"/>
    </row>
    <row r="11" spans="1:13" x14ac:dyDescent="0.25">
      <c r="A11" s="336" t="str">
        <f>'1. паспорт местоположение'!$A$12</f>
        <v>L_ 20230311</v>
      </c>
      <c r="B11" s="336"/>
      <c r="C11" s="336"/>
      <c r="D11" s="336"/>
      <c r="E11" s="336"/>
      <c r="F11" s="336"/>
      <c r="G11" s="336"/>
      <c r="H11" s="336"/>
      <c r="I11" s="336"/>
      <c r="J11" s="336"/>
      <c r="K11" s="336"/>
      <c r="L11" s="336"/>
      <c r="M11" s="336"/>
    </row>
    <row r="12" spans="1:13" x14ac:dyDescent="0.25">
      <c r="A12" s="331" t="s">
        <v>8</v>
      </c>
      <c r="B12" s="331"/>
      <c r="C12" s="331"/>
      <c r="D12" s="331"/>
      <c r="E12" s="331"/>
      <c r="F12" s="331"/>
      <c r="G12" s="331"/>
      <c r="H12" s="331"/>
      <c r="I12" s="331"/>
      <c r="J12" s="331"/>
      <c r="K12" s="331"/>
      <c r="L12" s="331"/>
      <c r="M12" s="331"/>
    </row>
    <row r="13" spans="1:13" ht="16.5" customHeight="1" x14ac:dyDescent="0.3">
      <c r="A13" s="8"/>
      <c r="B13" s="8"/>
      <c r="C13" s="185"/>
      <c r="D13" s="185"/>
      <c r="E13" s="8"/>
      <c r="F13" s="8"/>
      <c r="G13" s="8"/>
      <c r="H13" s="63"/>
      <c r="I13" s="63"/>
      <c r="J13" s="63"/>
      <c r="K13" s="63"/>
      <c r="L13" s="63"/>
      <c r="M13" s="63"/>
    </row>
    <row r="14" spans="1:13" x14ac:dyDescent="0.25">
      <c r="A14" s="335" t="str">
        <f>'1. паспорт местоположение'!$A$15</f>
        <v xml:space="preserve">Установка приборов учета  по ПП № 522 - 240шт, поверка    -1727 шт. </v>
      </c>
      <c r="B14" s="335"/>
      <c r="C14" s="335"/>
      <c r="D14" s="335"/>
      <c r="E14" s="335"/>
      <c r="F14" s="335"/>
      <c r="G14" s="335"/>
      <c r="H14" s="335"/>
      <c r="I14" s="335"/>
      <c r="J14" s="335"/>
      <c r="K14" s="335"/>
      <c r="L14" s="335"/>
      <c r="M14" s="335"/>
    </row>
    <row r="15" spans="1:13" ht="15.75" customHeight="1" x14ac:dyDescent="0.25">
      <c r="A15" s="331" t="s">
        <v>7</v>
      </c>
      <c r="B15" s="331"/>
      <c r="C15" s="331"/>
      <c r="D15" s="331"/>
      <c r="E15" s="331"/>
      <c r="F15" s="331"/>
      <c r="G15" s="331"/>
      <c r="H15" s="331"/>
      <c r="I15" s="331"/>
      <c r="J15" s="331"/>
      <c r="K15" s="331"/>
      <c r="L15" s="331"/>
      <c r="M15" s="331"/>
    </row>
    <row r="16" spans="1:13" x14ac:dyDescent="0.25">
      <c r="A16" s="443"/>
      <c r="B16" s="443"/>
      <c r="C16" s="443"/>
      <c r="D16" s="443"/>
      <c r="E16" s="443"/>
      <c r="F16" s="443"/>
      <c r="G16" s="443"/>
      <c r="H16" s="443"/>
      <c r="I16" s="443"/>
      <c r="J16" s="443"/>
      <c r="K16" s="443"/>
      <c r="L16" s="443"/>
      <c r="M16" s="443"/>
    </row>
    <row r="18" spans="1:16" x14ac:dyDescent="0.25">
      <c r="A18" s="444" t="s">
        <v>513</v>
      </c>
      <c r="B18" s="444"/>
      <c r="C18" s="444"/>
      <c r="D18" s="444"/>
      <c r="E18" s="444"/>
      <c r="F18" s="444"/>
      <c r="G18" s="444"/>
      <c r="H18" s="444"/>
      <c r="I18" s="444"/>
      <c r="J18" s="444"/>
      <c r="K18" s="444"/>
      <c r="L18" s="444"/>
      <c r="M18" s="444"/>
    </row>
    <row r="20" spans="1:16" ht="33" customHeight="1" x14ac:dyDescent="0.25">
      <c r="A20" s="436" t="s">
        <v>193</v>
      </c>
      <c r="B20" s="436" t="s">
        <v>192</v>
      </c>
      <c r="C20" s="442" t="s">
        <v>191</v>
      </c>
      <c r="D20" s="442"/>
      <c r="E20" s="439" t="s">
        <v>190</v>
      </c>
      <c r="F20" s="439"/>
      <c r="G20" s="436" t="s">
        <v>189</v>
      </c>
      <c r="H20" s="449" t="s">
        <v>582</v>
      </c>
      <c r="I20" s="450"/>
      <c r="J20" s="450"/>
      <c r="K20" s="450"/>
      <c r="L20" s="445" t="s">
        <v>188</v>
      </c>
      <c r="M20" s="446"/>
      <c r="N20" s="62"/>
      <c r="O20" s="62"/>
      <c r="P20" s="62"/>
    </row>
    <row r="21" spans="1:16" ht="99.75" customHeight="1" x14ac:dyDescent="0.25">
      <c r="A21" s="437"/>
      <c r="B21" s="437"/>
      <c r="C21" s="442"/>
      <c r="D21" s="442"/>
      <c r="E21" s="439"/>
      <c r="F21" s="439"/>
      <c r="G21" s="437"/>
      <c r="H21" s="434" t="s">
        <v>3</v>
      </c>
      <c r="I21" s="434"/>
      <c r="J21" s="434" t="s">
        <v>187</v>
      </c>
      <c r="K21" s="434"/>
      <c r="L21" s="447"/>
      <c r="M21" s="448"/>
    </row>
    <row r="22" spans="1:16" ht="89.25" customHeight="1" x14ac:dyDescent="0.25">
      <c r="A22" s="438"/>
      <c r="B22" s="438"/>
      <c r="C22" s="186" t="s">
        <v>3</v>
      </c>
      <c r="D22" s="186" t="s">
        <v>183</v>
      </c>
      <c r="E22" s="61" t="s">
        <v>186</v>
      </c>
      <c r="F22" s="61" t="s">
        <v>185</v>
      </c>
      <c r="G22" s="438"/>
      <c r="H22" s="60" t="s">
        <v>494</v>
      </c>
      <c r="I22" s="60" t="s">
        <v>495</v>
      </c>
      <c r="J22" s="60" t="s">
        <v>494</v>
      </c>
      <c r="K22" s="60" t="s">
        <v>495</v>
      </c>
      <c r="L22" s="59" t="s">
        <v>184</v>
      </c>
      <c r="M22" s="59" t="s">
        <v>183</v>
      </c>
    </row>
    <row r="23" spans="1:16" ht="19.5" customHeight="1" x14ac:dyDescent="0.25">
      <c r="A23" s="52">
        <v>1</v>
      </c>
      <c r="B23" s="52">
        <v>2</v>
      </c>
      <c r="C23" s="187">
        <v>3</v>
      </c>
      <c r="D23" s="187">
        <v>4</v>
      </c>
      <c r="E23" s="52">
        <v>5</v>
      </c>
      <c r="F23" s="52">
        <v>6</v>
      </c>
      <c r="G23" s="52">
        <v>7</v>
      </c>
      <c r="H23" s="52">
        <v>16</v>
      </c>
      <c r="I23" s="52">
        <v>17</v>
      </c>
      <c r="J23" s="52">
        <v>18</v>
      </c>
      <c r="K23" s="52">
        <v>19</v>
      </c>
      <c r="L23" s="52">
        <v>20</v>
      </c>
      <c r="M23" s="52">
        <v>21</v>
      </c>
    </row>
    <row r="24" spans="1:16" ht="47.25" customHeight="1" x14ac:dyDescent="0.25">
      <c r="A24" s="57">
        <v>1</v>
      </c>
      <c r="B24" s="56" t="s">
        <v>182</v>
      </c>
      <c r="C24" s="188">
        <f>C27*1.2</f>
        <v>10.68876</v>
      </c>
      <c r="D24" s="188">
        <f>D27*1.2</f>
        <v>10.68876</v>
      </c>
      <c r="E24" s="140">
        <v>0</v>
      </c>
      <c r="F24" s="140">
        <v>0</v>
      </c>
      <c r="G24" s="134">
        <v>0</v>
      </c>
      <c r="H24" s="134">
        <f>C24</f>
        <v>10.68876</v>
      </c>
      <c r="I24" s="134" t="s">
        <v>578</v>
      </c>
      <c r="J24" s="134">
        <f>D24</f>
        <v>10.68876</v>
      </c>
      <c r="K24" s="134" t="str">
        <f>I24</f>
        <v>II</v>
      </c>
      <c r="L24" s="134">
        <f>C24</f>
        <v>10.68876</v>
      </c>
      <c r="M24" s="134">
        <f>D24</f>
        <v>10.68876</v>
      </c>
    </row>
    <row r="25" spans="1:16" ht="24" customHeight="1" x14ac:dyDescent="0.25">
      <c r="A25" s="54" t="s">
        <v>181</v>
      </c>
      <c r="B25" s="37" t="s">
        <v>180</v>
      </c>
      <c r="C25" s="189">
        <v>0</v>
      </c>
      <c r="D25" s="190">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91">
        <v>0</v>
      </c>
      <c r="D26" s="192">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450</v>
      </c>
      <c r="C27" s="188">
        <f>C30</f>
        <v>8.9073000000000011</v>
      </c>
      <c r="D27" s="188">
        <f>D30</f>
        <v>8.9073000000000011</v>
      </c>
      <c r="E27" s="135">
        <v>0</v>
      </c>
      <c r="F27" s="135">
        <v>0</v>
      </c>
      <c r="G27" s="135">
        <v>0</v>
      </c>
      <c r="H27" s="134">
        <f t="shared" si="0"/>
        <v>8.9073000000000011</v>
      </c>
      <c r="I27" s="134" t="str">
        <f>I24</f>
        <v>II</v>
      </c>
      <c r="J27" s="134">
        <f t="shared" si="1"/>
        <v>8.9073000000000011</v>
      </c>
      <c r="K27" s="134" t="str">
        <f>I27</f>
        <v>II</v>
      </c>
      <c r="L27" s="134">
        <f t="shared" si="2"/>
        <v>8.9073000000000011</v>
      </c>
      <c r="M27" s="134">
        <f t="shared" si="3"/>
        <v>8.9073000000000011</v>
      </c>
    </row>
    <row r="28" spans="1:16" x14ac:dyDescent="0.25">
      <c r="A28" s="54" t="s">
        <v>176</v>
      </c>
      <c r="B28" s="37" t="s">
        <v>175</v>
      </c>
      <c r="C28" s="191">
        <v>0</v>
      </c>
      <c r="D28" s="191">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91">
        <v>0</v>
      </c>
      <c r="D29" s="191">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88">
        <f>C34+C33+C32+C31</f>
        <v>8.9073000000000011</v>
      </c>
      <c r="D30" s="188">
        <f>D34+D33+D32+D31</f>
        <v>8.9073000000000011</v>
      </c>
      <c r="E30" s="134">
        <v>0</v>
      </c>
      <c r="F30" s="134">
        <v>0</v>
      </c>
      <c r="G30" s="135">
        <v>0</v>
      </c>
      <c r="H30" s="134">
        <f t="shared" si="0"/>
        <v>8.9073000000000011</v>
      </c>
      <c r="I30" s="134" t="str">
        <f>I24</f>
        <v>II</v>
      </c>
      <c r="J30" s="134">
        <f t="shared" si="1"/>
        <v>8.9073000000000011</v>
      </c>
      <c r="K30" s="134" t="str">
        <f>I30</f>
        <v>II</v>
      </c>
      <c r="L30" s="134">
        <f t="shared" si="2"/>
        <v>8.9073000000000011</v>
      </c>
      <c r="M30" s="134">
        <f t="shared" si="3"/>
        <v>8.9073000000000011</v>
      </c>
    </row>
    <row r="31" spans="1:16" x14ac:dyDescent="0.25">
      <c r="A31" s="57" t="s">
        <v>171</v>
      </c>
      <c r="B31" s="37" t="s">
        <v>170</v>
      </c>
      <c r="C31" s="189">
        <v>0</v>
      </c>
      <c r="D31" s="189">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89">
        <v>0</v>
      </c>
      <c r="D32" s="189">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89">
        <f>'1. паспорт местоположение'!C45</f>
        <v>8.9073000000000011</v>
      </c>
      <c r="D33" s="189">
        <f>C33</f>
        <v>8.9073000000000011</v>
      </c>
      <c r="E33" s="134">
        <v>0</v>
      </c>
      <c r="F33" s="134">
        <v>0</v>
      </c>
      <c r="G33" s="135">
        <v>0</v>
      </c>
      <c r="H33" s="134">
        <f t="shared" si="0"/>
        <v>8.9073000000000011</v>
      </c>
      <c r="I33" s="134" t="str">
        <f>I24</f>
        <v>II</v>
      </c>
      <c r="J33" s="134">
        <f t="shared" si="1"/>
        <v>8.9073000000000011</v>
      </c>
      <c r="K33" s="134" t="str">
        <f>I33</f>
        <v>II</v>
      </c>
      <c r="L33" s="134">
        <f t="shared" si="2"/>
        <v>8.9073000000000011</v>
      </c>
      <c r="M33" s="134">
        <f t="shared" si="3"/>
        <v>8.9073000000000011</v>
      </c>
    </row>
    <row r="34" spans="1:13" x14ac:dyDescent="0.25">
      <c r="A34" s="57" t="s">
        <v>165</v>
      </c>
      <c r="B34" s="37" t="s">
        <v>164</v>
      </c>
      <c r="C34" s="189">
        <v>0</v>
      </c>
      <c r="D34" s="189">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89">
        <v>0</v>
      </c>
      <c r="D35" s="189">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93">
        <v>0</v>
      </c>
      <c r="D36" s="189">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94">
        <v>0</v>
      </c>
      <c r="D37" s="194">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93">
        <v>0</v>
      </c>
      <c r="D38" s="189">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94">
        <v>0</v>
      </c>
      <c r="D39" s="194">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94">
        <v>0</v>
      </c>
      <c r="D40" s="194">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94">
        <v>0</v>
      </c>
      <c r="D41" s="194">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786</v>
      </c>
      <c r="C42" s="193">
        <v>1967</v>
      </c>
      <c r="D42" s="194">
        <f>C42</f>
        <v>1967</v>
      </c>
      <c r="E42" s="135">
        <v>0</v>
      </c>
      <c r="F42" s="135">
        <v>0</v>
      </c>
      <c r="G42" s="135">
        <v>0</v>
      </c>
      <c r="H42" s="134">
        <f t="shared" si="0"/>
        <v>1967</v>
      </c>
      <c r="I42" s="134">
        <v>0</v>
      </c>
      <c r="J42" s="134">
        <f t="shared" si="1"/>
        <v>1967</v>
      </c>
      <c r="K42" s="134">
        <v>0</v>
      </c>
      <c r="L42" s="134">
        <f t="shared" si="2"/>
        <v>1967</v>
      </c>
      <c r="M42" s="134">
        <f t="shared" si="3"/>
        <v>1967</v>
      </c>
    </row>
    <row r="43" spans="1:13" x14ac:dyDescent="0.25">
      <c r="A43" s="57" t="s">
        <v>62</v>
      </c>
      <c r="B43" s="56" t="s">
        <v>154</v>
      </c>
      <c r="C43" s="194">
        <v>0</v>
      </c>
      <c r="D43" s="194">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94">
        <v>0</v>
      </c>
      <c r="D44" s="194">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94">
        <v>0</v>
      </c>
      <c r="D45" s="194">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94">
        <v>0</v>
      </c>
      <c r="D46" s="194">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94">
        <v>0</v>
      </c>
      <c r="D47" s="194">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94">
        <v>0</v>
      </c>
      <c r="D48" s="194">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94">
        <v>0</v>
      </c>
      <c r="D49" s="194">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786</v>
      </c>
      <c r="C50" s="193">
        <v>240</v>
      </c>
      <c r="D50" s="194">
        <f>C50</f>
        <v>240</v>
      </c>
      <c r="E50" s="135">
        <v>0</v>
      </c>
      <c r="F50" s="135">
        <v>0</v>
      </c>
      <c r="G50" s="135">
        <v>0</v>
      </c>
      <c r="H50" s="134">
        <f t="shared" si="0"/>
        <v>240</v>
      </c>
      <c r="I50" s="134">
        <v>0</v>
      </c>
      <c r="J50" s="134">
        <f t="shared" si="1"/>
        <v>240</v>
      </c>
      <c r="K50" s="134">
        <v>0</v>
      </c>
      <c r="L50" s="134">
        <f t="shared" si="2"/>
        <v>240</v>
      </c>
      <c r="M50" s="134">
        <f t="shared" si="3"/>
        <v>240</v>
      </c>
    </row>
    <row r="51" spans="1:13" ht="35.25" customHeight="1" x14ac:dyDescent="0.25">
      <c r="A51" s="57" t="s">
        <v>60</v>
      </c>
      <c r="B51" s="56" t="s">
        <v>140</v>
      </c>
      <c r="C51" s="195">
        <v>0</v>
      </c>
      <c r="D51" s="195">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88">
        <f>C30</f>
        <v>8.9073000000000011</v>
      </c>
      <c r="D52" s="188">
        <f>D30</f>
        <v>8.9073000000000011</v>
      </c>
      <c r="E52" s="135">
        <v>0</v>
      </c>
      <c r="F52" s="135">
        <v>0</v>
      </c>
      <c r="G52" s="135">
        <v>0</v>
      </c>
      <c r="H52" s="134">
        <f t="shared" si="0"/>
        <v>8.9073000000000011</v>
      </c>
      <c r="I52" s="134">
        <v>0</v>
      </c>
      <c r="J52" s="134">
        <f t="shared" si="1"/>
        <v>8.9073000000000011</v>
      </c>
      <c r="K52" s="134">
        <v>0</v>
      </c>
      <c r="L52" s="134">
        <f t="shared" si="2"/>
        <v>8.9073000000000011</v>
      </c>
      <c r="M52" s="134">
        <f t="shared" si="3"/>
        <v>8.9073000000000011</v>
      </c>
    </row>
    <row r="53" spans="1:13" x14ac:dyDescent="0.25">
      <c r="A53" s="54" t="s">
        <v>137</v>
      </c>
      <c r="B53" s="37" t="s">
        <v>131</v>
      </c>
      <c r="C53" s="189">
        <v>0</v>
      </c>
      <c r="D53" s="189">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89">
        <v>0</v>
      </c>
      <c r="D54" s="189">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89">
        <v>0</v>
      </c>
      <c r="D55" s="189">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89">
        <v>0</v>
      </c>
      <c r="D56" s="189">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786</v>
      </c>
      <c r="C57" s="193">
        <v>240</v>
      </c>
      <c r="D57" s="194">
        <f>C57</f>
        <v>240</v>
      </c>
      <c r="E57" s="134">
        <v>0</v>
      </c>
      <c r="F57" s="134">
        <v>0</v>
      </c>
      <c r="G57" s="135">
        <v>0</v>
      </c>
      <c r="H57" s="134">
        <f t="shared" si="0"/>
        <v>240</v>
      </c>
      <c r="I57" s="134">
        <v>0</v>
      </c>
      <c r="J57" s="134">
        <f t="shared" si="1"/>
        <v>240</v>
      </c>
      <c r="K57" s="134">
        <v>0</v>
      </c>
      <c r="L57" s="134">
        <f t="shared" si="2"/>
        <v>240</v>
      </c>
      <c r="M57" s="134">
        <f t="shared" si="3"/>
        <v>240</v>
      </c>
    </row>
    <row r="58" spans="1:13" ht="36.75" customHeight="1" x14ac:dyDescent="0.25">
      <c r="A58" s="57" t="s">
        <v>59</v>
      </c>
      <c r="B58" s="74" t="s">
        <v>235</v>
      </c>
      <c r="C58" s="189">
        <v>0</v>
      </c>
      <c r="D58" s="189">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89">
        <v>0</v>
      </c>
      <c r="D59" s="189">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89">
        <v>0</v>
      </c>
      <c r="D60" s="189">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89">
        <v>0</v>
      </c>
      <c r="D61" s="189">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89">
        <v>0</v>
      </c>
      <c r="D62" s="189">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89">
        <v>0</v>
      </c>
      <c r="D63" s="189">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786</v>
      </c>
      <c r="C64" s="193">
        <v>0</v>
      </c>
      <c r="D64" s="189">
        <f>C64</f>
        <v>0</v>
      </c>
      <c r="E64" s="135">
        <v>0</v>
      </c>
      <c r="F64" s="135">
        <v>0</v>
      </c>
      <c r="G64" s="135">
        <v>0</v>
      </c>
      <c r="H64" s="134">
        <f t="shared" si="0"/>
        <v>0</v>
      </c>
      <c r="I64" s="134">
        <v>0</v>
      </c>
      <c r="J64" s="134">
        <f t="shared" si="1"/>
        <v>0</v>
      </c>
      <c r="K64" s="134">
        <v>0</v>
      </c>
      <c r="L64" s="134">
        <f t="shared" si="2"/>
        <v>0</v>
      </c>
      <c r="M64" s="134">
        <f t="shared" si="3"/>
        <v>0</v>
      </c>
    </row>
    <row r="65" spans="1:12" x14ac:dyDescent="0.25">
      <c r="A65" s="49"/>
      <c r="B65" s="50"/>
      <c r="C65" s="196"/>
      <c r="D65" s="196"/>
      <c r="E65" s="50"/>
      <c r="F65" s="50"/>
      <c r="G65" s="50"/>
    </row>
    <row r="66" spans="1:12" ht="54" customHeight="1" x14ac:dyDescent="0.25">
      <c r="B66" s="453"/>
      <c r="C66" s="453"/>
      <c r="D66" s="453"/>
      <c r="E66" s="453"/>
      <c r="F66" s="453"/>
      <c r="G66" s="453"/>
      <c r="H66" s="48"/>
      <c r="I66" s="48"/>
      <c r="J66" s="48"/>
      <c r="K66" s="48"/>
      <c r="L66" s="48"/>
    </row>
    <row r="68" spans="1:12" ht="50.25" customHeight="1" x14ac:dyDescent="0.25">
      <c r="B68" s="453"/>
      <c r="C68" s="453"/>
      <c r="D68" s="453"/>
      <c r="E68" s="453"/>
      <c r="F68" s="453"/>
      <c r="G68" s="453"/>
    </row>
    <row r="70" spans="1:12" ht="36.75" customHeight="1" x14ac:dyDescent="0.25">
      <c r="B70" s="453"/>
      <c r="C70" s="453"/>
      <c r="D70" s="453"/>
      <c r="E70" s="453"/>
      <c r="F70" s="453"/>
      <c r="G70" s="453"/>
    </row>
    <row r="72" spans="1:12" ht="51" customHeight="1" x14ac:dyDescent="0.25">
      <c r="B72" s="453"/>
      <c r="C72" s="453"/>
      <c r="D72" s="453"/>
      <c r="E72" s="453"/>
      <c r="F72" s="453"/>
      <c r="G72" s="453"/>
    </row>
    <row r="73" spans="1:12" ht="32.25" customHeight="1" x14ac:dyDescent="0.25">
      <c r="B73" s="453"/>
      <c r="C73" s="453"/>
      <c r="D73" s="453"/>
      <c r="E73" s="453"/>
      <c r="F73" s="453"/>
      <c r="G73" s="453"/>
    </row>
    <row r="74" spans="1:12" ht="51.75" customHeight="1" x14ac:dyDescent="0.25">
      <c r="B74" s="453"/>
      <c r="C74" s="453"/>
      <c r="D74" s="453"/>
      <c r="E74" s="453"/>
      <c r="F74" s="453"/>
      <c r="G74" s="453"/>
    </row>
    <row r="75" spans="1:12" ht="21.75" customHeight="1" x14ac:dyDescent="0.25">
      <c r="B75" s="451"/>
      <c r="C75" s="451"/>
      <c r="D75" s="451"/>
      <c r="E75" s="451"/>
      <c r="F75" s="451"/>
      <c r="G75" s="451"/>
    </row>
    <row r="76" spans="1:12" ht="23.25" customHeight="1" x14ac:dyDescent="0.25"/>
    <row r="77" spans="1:12" ht="18.75" customHeight="1" x14ac:dyDescent="0.25">
      <c r="B77" s="452"/>
      <c r="C77" s="452"/>
      <c r="D77" s="452"/>
      <c r="E77" s="452"/>
      <c r="F77" s="452"/>
      <c r="G77" s="452"/>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30" t="str">
        <f>'1. паспорт местоположение'!$A$5</f>
        <v>Год раскрытия информации: 2022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1"/>
    </row>
    <row r="7" spans="1:48" ht="18.75" x14ac:dyDescent="0.25">
      <c r="A7" s="334" t="s">
        <v>10</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row>
    <row r="8" spans="1:48" ht="18.75" x14ac:dyDescent="0.25">
      <c r="A8" s="334"/>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row>
    <row r="9" spans="1:48" ht="15.75" x14ac:dyDescent="0.25">
      <c r="A9" s="335" t="str">
        <f>'1. паспорт местоположение'!A9:C9</f>
        <v xml:space="preserve">ГУП "Региональные электрические сети "РБ  </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31" t="s">
        <v>9</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row>
    <row r="11" spans="1:48" ht="18.75" x14ac:dyDescent="0.25">
      <c r="A11" s="334"/>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row>
    <row r="12" spans="1:48" ht="15.75" x14ac:dyDescent="0.25">
      <c r="A12" s="336" t="str">
        <f>'1. паспорт местоположение'!$A$12</f>
        <v>L_ 20230311</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31" t="s">
        <v>8</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ht="15.75" x14ac:dyDescent="0.25">
      <c r="A15" s="335" t="str">
        <f>'1. паспорт местоположение'!$A$15</f>
        <v xml:space="preserve">Установка приборов учета  по ПП № 522 - 240шт, поверка    -1727 шт. </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row>
    <row r="16" spans="1:48" ht="15.75" x14ac:dyDescent="0.25">
      <c r="A16" s="331" t="s">
        <v>7</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4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row>
    <row r="18" spans="1:48" ht="14.25" customHeight="1"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c r="AO18" s="358"/>
      <c r="AP18" s="358"/>
      <c r="AQ18" s="358"/>
      <c r="AR18" s="358"/>
      <c r="AS18" s="358"/>
      <c r="AT18" s="358"/>
      <c r="AU18" s="358"/>
      <c r="AV18" s="358"/>
    </row>
    <row r="19" spans="1:4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row>
    <row r="20" spans="1:4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x14ac:dyDescent="0.25">
      <c r="A21" s="454" t="s">
        <v>526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53</v>
      </c>
      <c r="B22" s="458" t="s">
        <v>25</v>
      </c>
      <c r="C22" s="455" t="s">
        <v>52</v>
      </c>
      <c r="D22" s="455" t="s">
        <v>51</v>
      </c>
      <c r="E22" s="461" t="s">
        <v>536</v>
      </c>
      <c r="F22" s="462"/>
      <c r="G22" s="462"/>
      <c r="H22" s="462"/>
      <c r="I22" s="462"/>
      <c r="J22" s="462"/>
      <c r="K22" s="462"/>
      <c r="L22" s="463"/>
      <c r="M22" s="455" t="s">
        <v>50</v>
      </c>
      <c r="N22" s="455" t="s">
        <v>49</v>
      </c>
      <c r="O22" s="455" t="s">
        <v>48</v>
      </c>
      <c r="P22" s="464" t="s">
        <v>265</v>
      </c>
      <c r="Q22" s="464" t="s">
        <v>47</v>
      </c>
      <c r="R22" s="464" t="s">
        <v>46</v>
      </c>
      <c r="S22" s="464" t="s">
        <v>45</v>
      </c>
      <c r="T22" s="464"/>
      <c r="U22" s="465" t="s">
        <v>44</v>
      </c>
      <c r="V22" s="465" t="s">
        <v>43</v>
      </c>
      <c r="W22" s="464" t="s">
        <v>42</v>
      </c>
      <c r="X22" s="464" t="s">
        <v>41</v>
      </c>
      <c r="Y22" s="464" t="s">
        <v>40</v>
      </c>
      <c r="Z22" s="478"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68" t="s">
        <v>26</v>
      </c>
    </row>
    <row r="23" spans="1:48" ht="64.5" customHeight="1" x14ac:dyDescent="0.25">
      <c r="A23" s="456"/>
      <c r="B23" s="459"/>
      <c r="C23" s="456"/>
      <c r="D23" s="456"/>
      <c r="E23" s="470" t="s">
        <v>24</v>
      </c>
      <c r="F23" s="472" t="s">
        <v>131</v>
      </c>
      <c r="G23" s="472" t="s">
        <v>130</v>
      </c>
      <c r="H23" s="472" t="s">
        <v>129</v>
      </c>
      <c r="I23" s="476" t="s">
        <v>447</v>
      </c>
      <c r="J23" s="476" t="s">
        <v>448</v>
      </c>
      <c r="K23" s="476" t="s">
        <v>449</v>
      </c>
      <c r="L23" s="472" t="s">
        <v>563</v>
      </c>
      <c r="M23" s="456"/>
      <c r="N23" s="456"/>
      <c r="O23" s="456"/>
      <c r="P23" s="464"/>
      <c r="Q23" s="464"/>
      <c r="R23" s="464"/>
      <c r="S23" s="474" t="s">
        <v>3</v>
      </c>
      <c r="T23" s="474" t="s">
        <v>12</v>
      </c>
      <c r="U23" s="465"/>
      <c r="V23" s="465"/>
      <c r="W23" s="464"/>
      <c r="X23" s="464"/>
      <c r="Y23" s="464"/>
      <c r="Z23" s="464"/>
      <c r="AA23" s="464"/>
      <c r="AB23" s="464"/>
      <c r="AC23" s="464"/>
      <c r="AD23" s="464"/>
      <c r="AE23" s="464"/>
      <c r="AF23" s="464" t="s">
        <v>23</v>
      </c>
      <c r="AG23" s="464"/>
      <c r="AH23" s="464" t="s">
        <v>22</v>
      </c>
      <c r="AI23" s="464"/>
      <c r="AJ23" s="455" t="s">
        <v>21</v>
      </c>
      <c r="AK23" s="455" t="s">
        <v>20</v>
      </c>
      <c r="AL23" s="455" t="s">
        <v>19</v>
      </c>
      <c r="AM23" s="455" t="s">
        <v>18</v>
      </c>
      <c r="AN23" s="455" t="s">
        <v>17</v>
      </c>
      <c r="AO23" s="455" t="s">
        <v>16</v>
      </c>
      <c r="AP23" s="455" t="s">
        <v>15</v>
      </c>
      <c r="AQ23" s="466" t="s">
        <v>12</v>
      </c>
      <c r="AR23" s="464"/>
      <c r="AS23" s="464"/>
      <c r="AT23" s="464"/>
      <c r="AU23" s="464"/>
      <c r="AV23" s="469"/>
    </row>
    <row r="24" spans="1:48"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18" t="s">
        <v>14</v>
      </c>
      <c r="AG24" s="118" t="s">
        <v>13</v>
      </c>
      <c r="AH24" s="119" t="s">
        <v>3</v>
      </c>
      <c r="AI24" s="119" t="s">
        <v>12</v>
      </c>
      <c r="AJ24" s="457"/>
      <c r="AK24" s="457"/>
      <c r="AL24" s="457"/>
      <c r="AM24" s="457"/>
      <c r="AN24" s="457"/>
      <c r="AO24" s="457"/>
      <c r="AP24" s="457"/>
      <c r="AQ24" s="467"/>
      <c r="AR24" s="464"/>
      <c r="AS24" s="464"/>
      <c r="AT24" s="464"/>
      <c r="AU24" s="464"/>
      <c r="AV24" s="469"/>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6" t="s">
        <v>569</v>
      </c>
      <c r="C26" s="177" t="s">
        <v>558</v>
      </c>
      <c r="D26" s="177" t="s">
        <v>583</v>
      </c>
      <c r="E26" s="177" t="s">
        <v>788</v>
      </c>
      <c r="F26" s="177" t="s">
        <v>545</v>
      </c>
      <c r="G26" s="177" t="s">
        <v>545</v>
      </c>
      <c r="H26" s="177" t="s">
        <v>545</v>
      </c>
      <c r="I26" s="177" t="s">
        <v>545</v>
      </c>
      <c r="J26" s="177" t="s">
        <v>545</v>
      </c>
      <c r="K26" s="177" t="s">
        <v>545</v>
      </c>
      <c r="L26" s="177" t="s">
        <v>545</v>
      </c>
      <c r="M26" s="178" t="s">
        <v>787</v>
      </c>
      <c r="N26" s="202" t="str">
        <f>M26</f>
        <v>Приборы учета</v>
      </c>
      <c r="O26" s="176" t="s">
        <v>569</v>
      </c>
      <c r="P26" s="177" t="s">
        <v>577</v>
      </c>
      <c r="Q26" s="177" t="s">
        <v>564</v>
      </c>
      <c r="R26" s="201">
        <f>'1. паспорт местоположение'!C45</f>
        <v>8.9073000000000011</v>
      </c>
      <c r="S26" s="201">
        <f>R26</f>
        <v>8.9073000000000011</v>
      </c>
      <c r="T26" s="201">
        <f>R26</f>
        <v>8.9073000000000011</v>
      </c>
      <c r="U26" s="177" t="s">
        <v>545</v>
      </c>
      <c r="V26" s="177" t="s">
        <v>545</v>
      </c>
      <c r="W26" s="177" t="s">
        <v>545</v>
      </c>
      <c r="X26" s="177" t="s">
        <v>545</v>
      </c>
      <c r="Y26" s="177" t="s">
        <v>545</v>
      </c>
      <c r="Z26" s="177" t="s">
        <v>545</v>
      </c>
      <c r="AA26" s="177" t="s">
        <v>545</v>
      </c>
      <c r="AB26" s="177" t="s">
        <v>545</v>
      </c>
      <c r="AC26" s="177" t="s">
        <v>545</v>
      </c>
      <c r="AD26" s="177" t="s">
        <v>545</v>
      </c>
      <c r="AE26" s="177" t="s">
        <v>545</v>
      </c>
      <c r="AF26" s="177" t="s">
        <v>545</v>
      </c>
      <c r="AG26" s="180" t="s">
        <v>562</v>
      </c>
      <c r="AH26" s="177"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0" zoomScale="70" zoomScaleNormal="90" zoomScaleSheetLayoutView="70" workbookViewId="0">
      <selection activeCell="B69" sqref="B69"/>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79" t="str">
        <f>'1. паспорт местоположение'!$A$5</f>
        <v>Год раскрытия информации: 2022 год</v>
      </c>
      <c r="B5" s="479"/>
      <c r="C5" s="65"/>
      <c r="D5" s="65"/>
      <c r="E5" s="65"/>
      <c r="F5" s="65"/>
      <c r="G5" s="65"/>
      <c r="H5" s="65"/>
    </row>
    <row r="6" spans="1:8" ht="18.75" x14ac:dyDescent="0.3">
      <c r="A6" s="120"/>
      <c r="B6" s="120"/>
      <c r="C6" s="120"/>
      <c r="D6" s="120"/>
      <c r="E6" s="120"/>
      <c r="F6" s="120"/>
      <c r="G6" s="120"/>
      <c r="H6" s="120"/>
    </row>
    <row r="7" spans="1:8" ht="18.75" x14ac:dyDescent="0.25">
      <c r="A7" s="334" t="s">
        <v>10</v>
      </c>
      <c r="B7" s="334"/>
      <c r="C7" s="9"/>
      <c r="D7" s="9"/>
      <c r="E7" s="9"/>
      <c r="F7" s="9"/>
      <c r="G7" s="9"/>
      <c r="H7" s="9"/>
    </row>
    <row r="8" spans="1:8" ht="18.75" x14ac:dyDescent="0.25">
      <c r="A8" s="9"/>
      <c r="B8" s="9"/>
      <c r="C8" s="9"/>
      <c r="D8" s="9"/>
      <c r="E8" s="9"/>
      <c r="F8" s="9"/>
      <c r="G8" s="9"/>
      <c r="H8" s="9"/>
    </row>
    <row r="9" spans="1:8" x14ac:dyDescent="0.25">
      <c r="A9" s="335" t="str">
        <f>'1. паспорт местоположение'!A9:C9</f>
        <v xml:space="preserve">ГУП "Региональные электрические сети "РБ  </v>
      </c>
      <c r="B9" s="335"/>
      <c r="C9" s="6"/>
      <c r="D9" s="6"/>
      <c r="E9" s="6"/>
      <c r="F9" s="6"/>
      <c r="G9" s="6"/>
      <c r="H9" s="6"/>
    </row>
    <row r="10" spans="1:8" x14ac:dyDescent="0.25">
      <c r="A10" s="331" t="s">
        <v>9</v>
      </c>
      <c r="B10" s="331"/>
      <c r="C10" s="4"/>
      <c r="D10" s="4"/>
      <c r="E10" s="4"/>
      <c r="F10" s="4"/>
      <c r="G10" s="4"/>
      <c r="H10" s="4"/>
    </row>
    <row r="11" spans="1:8" ht="18.75" x14ac:dyDescent="0.25">
      <c r="A11" s="9"/>
      <c r="B11" s="9"/>
      <c r="C11" s="9"/>
      <c r="D11" s="9"/>
      <c r="E11" s="9"/>
      <c r="F11" s="9"/>
      <c r="G11" s="9"/>
      <c r="H11" s="9"/>
    </row>
    <row r="12" spans="1:8" ht="24" customHeight="1" x14ac:dyDescent="0.25">
      <c r="A12" s="336" t="str">
        <f>'1. паспорт местоположение'!$A$12</f>
        <v>L_ 20230311</v>
      </c>
      <c r="B12" s="336"/>
      <c r="C12" s="6"/>
      <c r="D12" s="6"/>
      <c r="E12" s="6"/>
      <c r="F12" s="6"/>
      <c r="G12" s="6"/>
      <c r="H12" s="6"/>
    </row>
    <row r="13" spans="1:8" x14ac:dyDescent="0.25">
      <c r="A13" s="331" t="s">
        <v>8</v>
      </c>
      <c r="B13" s="331"/>
      <c r="C13" s="4"/>
      <c r="D13" s="4"/>
      <c r="E13" s="4"/>
      <c r="F13" s="4"/>
      <c r="G13" s="4"/>
      <c r="H13" s="4"/>
    </row>
    <row r="14" spans="1:8" ht="18.75" x14ac:dyDescent="0.25">
      <c r="A14" s="8"/>
      <c r="B14" s="8"/>
      <c r="C14" s="8"/>
      <c r="D14" s="8"/>
      <c r="E14" s="8"/>
      <c r="F14" s="8"/>
      <c r="G14" s="8"/>
      <c r="H14" s="8"/>
    </row>
    <row r="15" spans="1:8" x14ac:dyDescent="0.25">
      <c r="A15" s="335" t="str">
        <f>'1. паспорт местоположение'!$A$15</f>
        <v xml:space="preserve">Установка приборов учета  по ПП № 522 - 240шт, поверка    -1727 шт. </v>
      </c>
      <c r="B15" s="335"/>
      <c r="C15" s="6"/>
      <c r="D15" s="6"/>
      <c r="E15" s="6"/>
      <c r="F15" s="6"/>
      <c r="G15" s="6"/>
      <c r="H15" s="6"/>
    </row>
    <row r="16" spans="1:8" x14ac:dyDescent="0.25">
      <c r="A16" s="331" t="s">
        <v>7</v>
      </c>
      <c r="B16" s="331"/>
      <c r="C16" s="4"/>
      <c r="D16" s="4"/>
      <c r="E16" s="4"/>
      <c r="F16" s="4"/>
      <c r="G16" s="4"/>
      <c r="H16" s="4"/>
    </row>
    <row r="17" spans="1:2" x14ac:dyDescent="0.25">
      <c r="B17" s="95"/>
    </row>
    <row r="18" spans="1:2" ht="33.75" customHeight="1" x14ac:dyDescent="0.25">
      <c r="A18" s="483" t="s">
        <v>527</v>
      </c>
      <c r="B18" s="484"/>
    </row>
    <row r="19" spans="1:2" x14ac:dyDescent="0.25">
      <c r="B19" s="33"/>
    </row>
    <row r="20" spans="1:2" ht="16.5" thickBot="1" x14ac:dyDescent="0.3">
      <c r="B20" s="96"/>
    </row>
    <row r="21" spans="1:2" ht="30.75" thickBot="1" x14ac:dyDescent="0.3">
      <c r="A21" s="97" t="s">
        <v>397</v>
      </c>
      <c r="B21" s="204" t="str">
        <f>A15</f>
        <v xml:space="preserve">Установка приборов учета  по ПП № 522 - 240шт, поверка    -1727 шт. </v>
      </c>
    </row>
    <row r="22" spans="1:2" ht="16.5" thickBot="1" x14ac:dyDescent="0.3">
      <c r="A22" s="97" t="s">
        <v>398</v>
      </c>
      <c r="B22" s="203" t="s">
        <v>559</v>
      </c>
    </row>
    <row r="23" spans="1:2" ht="16.5" thickBot="1" x14ac:dyDescent="0.3">
      <c r="A23" s="97" t="s">
        <v>365</v>
      </c>
      <c r="B23" s="141" t="s">
        <v>550</v>
      </c>
    </row>
    <row r="24" spans="1:2" ht="16.5" thickBot="1" x14ac:dyDescent="0.3">
      <c r="A24" s="97" t="s">
        <v>399</v>
      </c>
      <c r="B24" s="98"/>
    </row>
    <row r="25" spans="1:2" ht="16.5" thickBot="1" x14ac:dyDescent="0.3">
      <c r="A25" s="99" t="s">
        <v>400</v>
      </c>
      <c r="B25" s="133">
        <v>2023</v>
      </c>
    </row>
    <row r="26" spans="1:2" ht="16.5" thickBot="1" x14ac:dyDescent="0.3">
      <c r="A26" s="100" t="s">
        <v>401</v>
      </c>
      <c r="B26" s="145" t="s">
        <v>561</v>
      </c>
    </row>
    <row r="27" spans="1:2" ht="16.5" thickBot="1" x14ac:dyDescent="0.3">
      <c r="A27" s="106" t="s">
        <v>546</v>
      </c>
      <c r="B27" s="181">
        <f>'1. паспорт местоположение'!C45*1.2</f>
        <v>10.68876</v>
      </c>
    </row>
    <row r="28" spans="1:2" ht="16.5" thickBot="1" x14ac:dyDescent="0.3">
      <c r="A28" s="102" t="s">
        <v>402</v>
      </c>
      <c r="B28" s="132" t="s">
        <v>552</v>
      </c>
    </row>
    <row r="29" spans="1:2" ht="29.25" thickBot="1" x14ac:dyDescent="0.3">
      <c r="A29" s="107" t="s">
        <v>403</v>
      </c>
      <c r="B29" s="132" t="s">
        <v>545</v>
      </c>
    </row>
    <row r="30" spans="1:2" ht="29.25" thickBot="1" x14ac:dyDescent="0.3">
      <c r="A30" s="107" t="s">
        <v>404</v>
      </c>
      <c r="B30" s="132" t="s">
        <v>545</v>
      </c>
    </row>
    <row r="31" spans="1:2" ht="16.5" thickBot="1" x14ac:dyDescent="0.3">
      <c r="A31" s="102" t="s">
        <v>405</v>
      </c>
      <c r="B31" s="132" t="s">
        <v>545</v>
      </c>
    </row>
    <row r="32" spans="1:2" ht="29.25" thickBot="1" x14ac:dyDescent="0.3">
      <c r="A32" s="107" t="s">
        <v>406</v>
      </c>
      <c r="B32" s="132" t="s">
        <v>545</v>
      </c>
    </row>
    <row r="33" spans="1:2" ht="16.5" thickBot="1" x14ac:dyDescent="0.3">
      <c r="A33" s="102" t="s">
        <v>407</v>
      </c>
      <c r="B33" s="132" t="s">
        <v>545</v>
      </c>
    </row>
    <row r="34" spans="1:2" ht="16.5" thickBot="1" x14ac:dyDescent="0.3">
      <c r="A34" s="102" t="s">
        <v>408</v>
      </c>
      <c r="B34" s="132" t="s">
        <v>545</v>
      </c>
    </row>
    <row r="35" spans="1:2" ht="16.5" thickBot="1" x14ac:dyDescent="0.3">
      <c r="A35" s="102" t="s">
        <v>409</v>
      </c>
      <c r="B35" s="132" t="s">
        <v>545</v>
      </c>
    </row>
    <row r="36" spans="1:2" ht="16.5" thickBot="1" x14ac:dyDescent="0.3">
      <c r="A36" s="102" t="s">
        <v>410</v>
      </c>
      <c r="B36" s="132" t="s">
        <v>545</v>
      </c>
    </row>
    <row r="37" spans="1:2" ht="29.25" thickBot="1" x14ac:dyDescent="0.3">
      <c r="A37" s="107" t="s">
        <v>411</v>
      </c>
      <c r="B37" s="132" t="s">
        <v>545</v>
      </c>
    </row>
    <row r="38" spans="1:2" ht="16.5" thickBot="1" x14ac:dyDescent="0.3">
      <c r="A38" s="102" t="s">
        <v>407</v>
      </c>
      <c r="B38" s="132" t="s">
        <v>545</v>
      </c>
    </row>
    <row r="39" spans="1:2" ht="16.5" thickBot="1" x14ac:dyDescent="0.3">
      <c r="A39" s="102" t="s">
        <v>408</v>
      </c>
      <c r="B39" s="132" t="s">
        <v>545</v>
      </c>
    </row>
    <row r="40" spans="1:2" ht="16.5" thickBot="1" x14ac:dyDescent="0.3">
      <c r="A40" s="102" t="s">
        <v>409</v>
      </c>
      <c r="B40" s="132" t="s">
        <v>545</v>
      </c>
    </row>
    <row r="41" spans="1:2" ht="16.5" thickBot="1" x14ac:dyDescent="0.3">
      <c r="A41" s="102" t="s">
        <v>410</v>
      </c>
      <c r="B41" s="132" t="s">
        <v>545</v>
      </c>
    </row>
    <row r="42" spans="1:2" ht="29.25" thickBot="1" x14ac:dyDescent="0.3">
      <c r="A42" s="107" t="s">
        <v>412</v>
      </c>
      <c r="B42" s="132" t="s">
        <v>545</v>
      </c>
    </row>
    <row r="43" spans="1:2" ht="16.5" thickBot="1" x14ac:dyDescent="0.3">
      <c r="A43" s="102" t="s">
        <v>407</v>
      </c>
      <c r="B43" s="132" t="s">
        <v>545</v>
      </c>
    </row>
    <row r="44" spans="1:2" ht="16.5" thickBot="1" x14ac:dyDescent="0.3">
      <c r="A44" s="102" t="s">
        <v>408</v>
      </c>
      <c r="B44" s="132" t="s">
        <v>545</v>
      </c>
    </row>
    <row r="45" spans="1:2" ht="16.5" thickBot="1" x14ac:dyDescent="0.3">
      <c r="A45" s="102" t="s">
        <v>409</v>
      </c>
      <c r="B45" s="132" t="s">
        <v>545</v>
      </c>
    </row>
    <row r="46" spans="1:2" ht="16.5" thickBot="1" x14ac:dyDescent="0.3">
      <c r="A46" s="102" t="s">
        <v>410</v>
      </c>
      <c r="B46" s="132" t="s">
        <v>545</v>
      </c>
    </row>
    <row r="47" spans="1:2" ht="29.25" thickBot="1" x14ac:dyDescent="0.3">
      <c r="A47" s="101" t="s">
        <v>413</v>
      </c>
      <c r="B47" s="132" t="s">
        <v>545</v>
      </c>
    </row>
    <row r="48" spans="1:2" ht="16.5" thickBot="1" x14ac:dyDescent="0.3">
      <c r="A48" s="103" t="s">
        <v>405</v>
      </c>
      <c r="B48" s="132" t="s">
        <v>545</v>
      </c>
    </row>
    <row r="49" spans="1:2" ht="16.5" thickBot="1" x14ac:dyDescent="0.3">
      <c r="A49" s="103" t="s">
        <v>414</v>
      </c>
      <c r="B49" s="132" t="s">
        <v>545</v>
      </c>
    </row>
    <row r="50" spans="1:2" ht="16.5" thickBot="1" x14ac:dyDescent="0.3">
      <c r="A50" s="103" t="s">
        <v>415</v>
      </c>
      <c r="B50" s="132" t="s">
        <v>545</v>
      </c>
    </row>
    <row r="51" spans="1:2" ht="16.5" thickBot="1" x14ac:dyDescent="0.3">
      <c r="A51" s="103" t="s">
        <v>416</v>
      </c>
      <c r="B51" s="132" t="s">
        <v>545</v>
      </c>
    </row>
    <row r="52" spans="1:2" ht="16.5" thickBot="1" x14ac:dyDescent="0.3">
      <c r="A52" s="99" t="s">
        <v>417</v>
      </c>
      <c r="B52" s="132" t="s">
        <v>545</v>
      </c>
    </row>
    <row r="53" spans="1:2" ht="16.5" thickBot="1" x14ac:dyDescent="0.3">
      <c r="A53" s="99" t="s">
        <v>418</v>
      </c>
      <c r="B53" s="132" t="s">
        <v>545</v>
      </c>
    </row>
    <row r="54" spans="1:2" ht="16.5" thickBot="1" x14ac:dyDescent="0.3">
      <c r="A54" s="99" t="s">
        <v>419</v>
      </c>
      <c r="B54" s="132" t="s">
        <v>545</v>
      </c>
    </row>
    <row r="55" spans="1:2" ht="16.5" thickBot="1" x14ac:dyDescent="0.3">
      <c r="A55" s="100" t="s">
        <v>420</v>
      </c>
      <c r="B55" s="132" t="s">
        <v>545</v>
      </c>
    </row>
    <row r="56" spans="1:2" x14ac:dyDescent="0.25">
      <c r="A56" s="101" t="s">
        <v>421</v>
      </c>
      <c r="B56" s="480" t="s">
        <v>570</v>
      </c>
    </row>
    <row r="57" spans="1:2" x14ac:dyDescent="0.25">
      <c r="A57" s="104" t="s">
        <v>422</v>
      </c>
      <c r="B57" s="481"/>
    </row>
    <row r="58" spans="1:2" x14ac:dyDescent="0.25">
      <c r="A58" s="104" t="s">
        <v>423</v>
      </c>
      <c r="B58" s="481"/>
    </row>
    <row r="59" spans="1:2" x14ac:dyDescent="0.25">
      <c r="A59" s="104" t="s">
        <v>424</v>
      </c>
      <c r="B59" s="481"/>
    </row>
    <row r="60" spans="1:2" x14ac:dyDescent="0.25">
      <c r="A60" s="104" t="s">
        <v>425</v>
      </c>
      <c r="B60" s="481"/>
    </row>
    <row r="61" spans="1:2" ht="16.5" thickBot="1" x14ac:dyDescent="0.3">
      <c r="A61" s="105" t="s">
        <v>426</v>
      </c>
      <c r="B61" s="482"/>
    </row>
    <row r="62" spans="1:2" ht="30.75" thickBot="1" x14ac:dyDescent="0.3">
      <c r="A62" s="103" t="s">
        <v>427</v>
      </c>
      <c r="B62" s="132" t="s">
        <v>545</v>
      </c>
    </row>
    <row r="63" spans="1:2" ht="29.25" thickBot="1" x14ac:dyDescent="0.3">
      <c r="A63" s="99" t="s">
        <v>428</v>
      </c>
      <c r="B63" s="132" t="s">
        <v>545</v>
      </c>
    </row>
    <row r="64" spans="1:2" ht="16.5" thickBot="1" x14ac:dyDescent="0.3">
      <c r="A64" s="103" t="s">
        <v>405</v>
      </c>
      <c r="B64" s="132" t="s">
        <v>545</v>
      </c>
    </row>
    <row r="65" spans="1:2" ht="16.5" thickBot="1" x14ac:dyDescent="0.3">
      <c r="A65" s="103" t="s">
        <v>429</v>
      </c>
      <c r="B65" s="132" t="s">
        <v>545</v>
      </c>
    </row>
    <row r="66" spans="1:2" ht="16.5" thickBot="1" x14ac:dyDescent="0.3">
      <c r="A66" s="103" t="s">
        <v>430</v>
      </c>
      <c r="B66" s="132" t="s">
        <v>545</v>
      </c>
    </row>
    <row r="67" spans="1:2" ht="16.5" thickBot="1" x14ac:dyDescent="0.3">
      <c r="A67" s="109" t="s">
        <v>431</v>
      </c>
      <c r="B67" s="144" t="s">
        <v>580</v>
      </c>
    </row>
    <row r="68" spans="1:2" ht="16.5" thickBot="1" x14ac:dyDescent="0.3">
      <c r="A68" s="99" t="s">
        <v>432</v>
      </c>
      <c r="B68" s="132" t="s">
        <v>545</v>
      </c>
    </row>
    <row r="69" spans="1:2" ht="16.5" thickBot="1" x14ac:dyDescent="0.3">
      <c r="A69" s="104" t="s">
        <v>433</v>
      </c>
      <c r="B69" s="132" t="s">
        <v>545</v>
      </c>
    </row>
    <row r="70" spans="1:2" ht="16.5" thickBot="1" x14ac:dyDescent="0.3">
      <c r="A70" s="104" t="s">
        <v>434</v>
      </c>
      <c r="B70" s="132" t="s">
        <v>545</v>
      </c>
    </row>
    <row r="71" spans="1:2" ht="16.5" thickBot="1" x14ac:dyDescent="0.3">
      <c r="A71" s="104" t="s">
        <v>435</v>
      </c>
      <c r="B71" s="132" t="s">
        <v>545</v>
      </c>
    </row>
    <row r="72" spans="1:2" ht="29.25" thickBot="1" x14ac:dyDescent="0.3">
      <c r="A72" s="110" t="s">
        <v>436</v>
      </c>
      <c r="B72" s="108" t="s">
        <v>560</v>
      </c>
    </row>
    <row r="73" spans="1:2" ht="28.5" x14ac:dyDescent="0.25">
      <c r="A73" s="101" t="s">
        <v>437</v>
      </c>
      <c r="B73" s="480" t="s">
        <v>438</v>
      </c>
    </row>
    <row r="74" spans="1:2" x14ac:dyDescent="0.25">
      <c r="A74" s="104" t="s">
        <v>439</v>
      </c>
      <c r="B74" s="481"/>
    </row>
    <row r="75" spans="1:2" x14ac:dyDescent="0.25">
      <c r="A75" s="104" t="s">
        <v>440</v>
      </c>
      <c r="B75" s="481"/>
    </row>
    <row r="76" spans="1:2" x14ac:dyDescent="0.25">
      <c r="A76" s="104" t="s">
        <v>441</v>
      </c>
      <c r="B76" s="481"/>
    </row>
    <row r="77" spans="1:2" x14ac:dyDescent="0.25">
      <c r="A77" s="104" t="s">
        <v>442</v>
      </c>
      <c r="B77" s="481"/>
    </row>
    <row r="78" spans="1:2" ht="16.5" thickBot="1" x14ac:dyDescent="0.3">
      <c r="A78" s="111" t="s">
        <v>443</v>
      </c>
      <c r="B78" s="482"/>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AU326"/>
  <sheetViews>
    <sheetView workbookViewId="0">
      <selection activeCell="U15" sqref="U15"/>
    </sheetView>
  </sheetViews>
  <sheetFormatPr defaultColWidth="9.140625" defaultRowHeight="11.25" x14ac:dyDescent="0.2"/>
  <cols>
    <col min="1" max="1" width="9.140625" style="229"/>
    <col min="2" max="2" width="20.140625" style="328" customWidth="1"/>
    <col min="3" max="3" width="13.42578125" style="328" customWidth="1"/>
    <col min="4" max="4" width="12.85546875" style="328" customWidth="1"/>
    <col min="5" max="5" width="13.28515625" style="328" customWidth="1"/>
    <col min="6" max="6" width="8.5703125" style="328" customWidth="1"/>
    <col min="7" max="7" width="7.85546875" style="328" customWidth="1"/>
    <col min="8" max="8" width="8.42578125" style="328" customWidth="1"/>
    <col min="9" max="9" width="11.140625" style="328" customWidth="1"/>
    <col min="10" max="10" width="12.42578125" style="328" customWidth="1"/>
    <col min="11" max="11" width="8.5703125" style="328" customWidth="1"/>
    <col min="12" max="12" width="11.140625" style="328" customWidth="1"/>
    <col min="13" max="13" width="7.42578125" style="328" customWidth="1"/>
    <col min="14" max="14" width="13.42578125" style="328" customWidth="1"/>
    <col min="15" max="15" width="14.5703125" style="328" hidden="1" customWidth="1"/>
    <col min="16" max="16" width="78.28515625" style="328" hidden="1" customWidth="1"/>
    <col min="17" max="17" width="73.7109375" style="328" hidden="1" customWidth="1"/>
    <col min="18" max="21" width="9.140625" style="328"/>
    <col min="22" max="22" width="55.5703125" style="213" hidden="1" customWidth="1"/>
    <col min="23" max="23" width="53" style="213" hidden="1" customWidth="1"/>
    <col min="24" max="29" width="80.42578125" style="213" hidden="1" customWidth="1"/>
    <col min="30" max="34" width="157.85546875" style="213" hidden="1" customWidth="1"/>
    <col min="35" max="35" width="39.5703125" style="213" hidden="1" customWidth="1"/>
    <col min="36" max="36" width="128.5703125" style="213" hidden="1" customWidth="1"/>
    <col min="37" max="40" width="39.5703125" style="213" hidden="1" customWidth="1"/>
    <col min="41" max="43" width="128.5703125" style="213" hidden="1" customWidth="1"/>
    <col min="44" max="46" width="96.5703125" style="213" hidden="1" customWidth="1"/>
    <col min="47" max="47" width="157.85546875" style="213" hidden="1" customWidth="1"/>
    <col min="48" max="16384" width="9.140625" style="328"/>
  </cols>
  <sheetData>
    <row r="1" spans="1:28" s="207" customFormat="1" ht="15" x14ac:dyDescent="0.25">
      <c r="A1" s="205"/>
      <c r="B1" s="205"/>
      <c r="C1" s="205"/>
      <c r="D1" s="205"/>
      <c r="E1" s="205"/>
      <c r="F1" s="205"/>
      <c r="G1" s="205"/>
      <c r="H1" s="205"/>
      <c r="I1" s="205"/>
      <c r="J1" s="205"/>
      <c r="K1" s="205"/>
      <c r="L1" s="205"/>
      <c r="M1" s="205"/>
      <c r="N1" s="206" t="s">
        <v>586</v>
      </c>
    </row>
    <row r="2" spans="1:28" s="207" customFormat="1" ht="11.25" customHeight="1" x14ac:dyDescent="0.25">
      <c r="A2" s="205"/>
      <c r="B2" s="205"/>
      <c r="C2" s="205"/>
      <c r="D2" s="205"/>
      <c r="E2" s="205"/>
      <c r="F2" s="205"/>
      <c r="G2" s="205"/>
      <c r="H2" s="205"/>
      <c r="I2" s="205"/>
      <c r="J2" s="205"/>
      <c r="K2" s="205"/>
      <c r="L2" s="205"/>
      <c r="M2" s="205"/>
      <c r="N2" s="206" t="s">
        <v>587</v>
      </c>
    </row>
    <row r="3" spans="1:28" s="207" customFormat="1" ht="6.75" customHeight="1" x14ac:dyDescent="0.25">
      <c r="A3" s="205"/>
      <c r="B3" s="205"/>
      <c r="C3" s="205"/>
      <c r="D3" s="205"/>
      <c r="E3" s="205"/>
      <c r="F3" s="205"/>
      <c r="G3" s="205"/>
      <c r="H3" s="205"/>
      <c r="I3" s="205"/>
      <c r="J3" s="205"/>
      <c r="K3" s="205"/>
      <c r="L3" s="205"/>
      <c r="M3" s="205"/>
      <c r="N3" s="206"/>
    </row>
    <row r="4" spans="1:28" s="207" customFormat="1" ht="11.25" customHeight="1" x14ac:dyDescent="0.25">
      <c r="A4" s="519" t="s">
        <v>588</v>
      </c>
      <c r="B4" s="519"/>
      <c r="C4" s="519"/>
      <c r="D4" s="208"/>
      <c r="E4" s="209"/>
      <c r="F4" s="209"/>
      <c r="G4" s="209"/>
      <c r="H4" s="209"/>
      <c r="I4" s="209"/>
      <c r="J4" s="209"/>
      <c r="K4" s="519" t="s">
        <v>589</v>
      </c>
      <c r="L4" s="519"/>
      <c r="M4" s="519"/>
      <c r="N4" s="519"/>
    </row>
    <row r="5" spans="1:28" s="207" customFormat="1" ht="11.25" customHeight="1" x14ac:dyDescent="0.25">
      <c r="A5" s="520" t="s">
        <v>590</v>
      </c>
      <c r="B5" s="520"/>
      <c r="C5" s="210"/>
      <c r="D5" s="210"/>
      <c r="E5" s="211"/>
      <c r="F5" s="209"/>
      <c r="G5" s="209"/>
      <c r="H5" s="209"/>
      <c r="I5" s="209"/>
      <c r="J5" s="212"/>
      <c r="K5" s="521" t="s">
        <v>591</v>
      </c>
      <c r="L5" s="521"/>
      <c r="M5" s="521"/>
      <c r="N5" s="521"/>
    </row>
    <row r="6" spans="1:28" s="207" customFormat="1" ht="15" x14ac:dyDescent="0.25">
      <c r="A6" s="521" t="s">
        <v>592</v>
      </c>
      <c r="B6" s="521"/>
      <c r="C6" s="521"/>
      <c r="D6" s="212"/>
      <c r="E6" s="209"/>
      <c r="F6" s="209"/>
      <c r="G6" s="209"/>
      <c r="H6" s="209"/>
      <c r="I6" s="209"/>
      <c r="J6" s="212"/>
      <c r="K6" s="521" t="s">
        <v>592</v>
      </c>
      <c r="L6" s="521"/>
      <c r="M6" s="521"/>
      <c r="N6" s="521"/>
      <c r="V6" s="213" t="s">
        <v>593</v>
      </c>
      <c r="W6" s="213" t="s">
        <v>593</v>
      </c>
    </row>
    <row r="7" spans="1:28" s="207" customFormat="1" ht="11.25" customHeight="1" x14ac:dyDescent="0.25">
      <c r="A7" s="214"/>
      <c r="B7" s="215" t="s">
        <v>594</v>
      </c>
      <c r="C7" s="211"/>
      <c r="D7" s="211"/>
      <c r="E7" s="209"/>
      <c r="F7" s="209"/>
      <c r="G7" s="209"/>
      <c r="H7" s="209"/>
      <c r="I7" s="209"/>
      <c r="J7" s="209"/>
      <c r="K7" s="216"/>
      <c r="L7" s="209"/>
      <c r="M7" s="514" t="s">
        <v>595</v>
      </c>
      <c r="N7" s="514"/>
    </row>
    <row r="8" spans="1:28" s="207" customFormat="1" ht="11.25" customHeight="1" x14ac:dyDescent="0.25">
      <c r="A8" s="209" t="s">
        <v>596</v>
      </c>
      <c r="B8" s="210"/>
      <c r="C8" s="210"/>
      <c r="D8" s="210"/>
      <c r="E8" s="209"/>
      <c r="F8" s="209"/>
      <c r="G8" s="209"/>
      <c r="H8" s="209"/>
      <c r="I8" s="209"/>
      <c r="J8" s="209"/>
      <c r="K8" s="515" t="s">
        <v>597</v>
      </c>
      <c r="L8" s="515"/>
      <c r="M8" s="516"/>
      <c r="N8" s="516"/>
    </row>
    <row r="9" spans="1:28" s="207" customFormat="1" ht="8.25" customHeight="1" x14ac:dyDescent="0.25">
      <c r="A9" s="217"/>
      <c r="B9" s="217"/>
      <c r="C9" s="217"/>
      <c r="D9" s="217"/>
      <c r="E9" s="217"/>
      <c r="F9" s="218"/>
      <c r="G9" s="217"/>
      <c r="H9" s="217"/>
      <c r="I9" s="217"/>
      <c r="J9" s="217"/>
      <c r="K9" s="217"/>
      <c r="L9" s="217"/>
      <c r="M9" s="217"/>
      <c r="N9" s="217"/>
    </row>
    <row r="10" spans="1:28" s="207" customFormat="1" ht="2.25" customHeight="1" x14ac:dyDescent="0.25">
      <c r="A10" s="219"/>
      <c r="B10" s="220"/>
      <c r="C10" s="217"/>
      <c r="D10" s="217"/>
      <c r="E10" s="217"/>
      <c r="F10" s="217"/>
      <c r="G10" s="217"/>
      <c r="H10" s="217"/>
      <c r="I10" s="217"/>
      <c r="J10" s="217"/>
      <c r="K10" s="217"/>
      <c r="L10" s="217"/>
      <c r="M10" s="217"/>
      <c r="N10" s="217"/>
    </row>
    <row r="11" spans="1:28" s="207" customFormat="1" ht="11.25" customHeight="1" x14ac:dyDescent="0.25">
      <c r="A11" s="219" t="s">
        <v>598</v>
      </c>
      <c r="B11" s="220"/>
      <c r="C11" s="217"/>
      <c r="E11" s="217"/>
      <c r="F11" s="217"/>
      <c r="G11" s="509" t="s">
        <v>599</v>
      </c>
      <c r="H11" s="509"/>
      <c r="I11" s="509"/>
      <c r="J11" s="509"/>
      <c r="K11" s="509"/>
      <c r="L11" s="509"/>
      <c r="M11" s="509"/>
      <c r="N11" s="509"/>
    </row>
    <row r="12" spans="1:28" s="207" customFormat="1" ht="45" customHeight="1" x14ac:dyDescent="0.25">
      <c r="A12" s="219" t="s">
        <v>600</v>
      </c>
      <c r="B12" s="220"/>
      <c r="C12" s="217"/>
      <c r="E12" s="221"/>
      <c r="F12" s="221"/>
      <c r="G12" s="512" t="s">
        <v>601</v>
      </c>
      <c r="H12" s="512"/>
      <c r="I12" s="512"/>
      <c r="J12" s="512"/>
      <c r="K12" s="512"/>
      <c r="L12" s="512"/>
      <c r="M12" s="512"/>
      <c r="N12" s="512"/>
      <c r="X12" s="222" t="s">
        <v>601</v>
      </c>
    </row>
    <row r="13" spans="1:28" s="207" customFormat="1" ht="33.75" customHeight="1" x14ac:dyDescent="0.25">
      <c r="A13" s="517" t="s">
        <v>602</v>
      </c>
      <c r="B13" s="517"/>
      <c r="C13" s="517"/>
      <c r="D13" s="517"/>
      <c r="E13" s="517"/>
      <c r="F13" s="517"/>
      <c r="G13" s="512" t="s">
        <v>603</v>
      </c>
      <c r="H13" s="512"/>
      <c r="I13" s="512"/>
      <c r="J13" s="512"/>
      <c r="K13" s="512"/>
      <c r="L13" s="512"/>
      <c r="M13" s="512"/>
      <c r="N13" s="512"/>
      <c r="P13" s="223" t="s">
        <v>602</v>
      </c>
      <c r="Q13" s="223" t="s">
        <v>603</v>
      </c>
      <c r="R13" s="224"/>
      <c r="S13" s="224"/>
      <c r="T13" s="224"/>
      <c r="U13" s="224"/>
      <c r="Y13" s="222" t="s">
        <v>603</v>
      </c>
    </row>
    <row r="14" spans="1:28" s="207" customFormat="1" ht="67.5" customHeight="1" x14ac:dyDescent="0.25">
      <c r="A14" s="522" t="s">
        <v>604</v>
      </c>
      <c r="B14" s="522"/>
      <c r="C14" s="522"/>
      <c r="D14" s="522"/>
      <c r="E14" s="522"/>
      <c r="F14" s="522"/>
      <c r="G14" s="512"/>
      <c r="H14" s="512"/>
      <c r="I14" s="512"/>
      <c r="J14" s="512"/>
      <c r="K14" s="512"/>
      <c r="L14" s="512"/>
      <c r="M14" s="512"/>
      <c r="N14" s="512"/>
      <c r="P14" s="223" t="s">
        <v>605</v>
      </c>
      <c r="Q14" s="223"/>
      <c r="R14" s="224"/>
      <c r="S14" s="224"/>
      <c r="T14" s="224"/>
      <c r="U14" s="224"/>
      <c r="Z14" s="222" t="s">
        <v>593</v>
      </c>
    </row>
    <row r="15" spans="1:28" s="207" customFormat="1" ht="33.75" customHeight="1" x14ac:dyDescent="0.25">
      <c r="A15" s="517" t="s">
        <v>606</v>
      </c>
      <c r="B15" s="517"/>
      <c r="C15" s="517"/>
      <c r="D15" s="517"/>
      <c r="E15" s="517"/>
      <c r="F15" s="517"/>
      <c r="G15" s="512"/>
      <c r="H15" s="512"/>
      <c r="I15" s="512"/>
      <c r="J15" s="512"/>
      <c r="K15" s="512"/>
      <c r="L15" s="512"/>
      <c r="M15" s="512"/>
      <c r="N15" s="512"/>
      <c r="P15" s="223" t="s">
        <v>606</v>
      </c>
      <c r="Q15" s="223"/>
      <c r="R15" s="224"/>
      <c r="S15" s="224"/>
      <c r="T15" s="224"/>
      <c r="U15" s="224"/>
      <c r="AA15" s="222" t="s">
        <v>593</v>
      </c>
    </row>
    <row r="16" spans="1:28" s="207" customFormat="1" ht="11.25" customHeight="1" x14ac:dyDescent="0.25">
      <c r="A16" s="511" t="s">
        <v>607</v>
      </c>
      <c r="B16" s="511"/>
      <c r="C16" s="511"/>
      <c r="D16" s="511"/>
      <c r="E16" s="511"/>
      <c r="F16" s="511"/>
      <c r="G16" s="512"/>
      <c r="H16" s="512"/>
      <c r="I16" s="512"/>
      <c r="J16" s="512"/>
      <c r="K16" s="512"/>
      <c r="L16" s="512"/>
      <c r="M16" s="512"/>
      <c r="N16" s="512"/>
      <c r="AB16" s="222" t="s">
        <v>593</v>
      </c>
    </row>
    <row r="17" spans="1:32" s="207" customFormat="1" ht="15" x14ac:dyDescent="0.25">
      <c r="A17" s="511" t="s">
        <v>608</v>
      </c>
      <c r="B17" s="511"/>
      <c r="C17" s="511"/>
      <c r="D17" s="511"/>
      <c r="E17" s="511"/>
      <c r="F17" s="511"/>
      <c r="G17" s="512"/>
      <c r="H17" s="512"/>
      <c r="I17" s="512"/>
      <c r="J17" s="512"/>
      <c r="K17" s="512"/>
      <c r="L17" s="512"/>
      <c r="M17" s="512"/>
      <c r="N17" s="512"/>
      <c r="AC17" s="222" t="s">
        <v>593</v>
      </c>
    </row>
    <row r="18" spans="1:32" s="207" customFormat="1" ht="3.75" customHeight="1" x14ac:dyDescent="0.25">
      <c r="A18" s="225"/>
      <c r="B18" s="217"/>
      <c r="C18" s="217"/>
      <c r="D18" s="217"/>
      <c r="E18" s="217"/>
      <c r="F18" s="220"/>
      <c r="G18" s="220"/>
      <c r="H18" s="220"/>
      <c r="I18" s="220"/>
      <c r="J18" s="220"/>
      <c r="K18" s="220"/>
      <c r="L18" s="220"/>
      <c r="M18" s="220"/>
      <c r="N18" s="220"/>
    </row>
    <row r="19" spans="1:32" s="207" customFormat="1" ht="15" x14ac:dyDescent="0.25">
      <c r="A19" s="513"/>
      <c r="B19" s="513"/>
      <c r="C19" s="513"/>
      <c r="D19" s="513"/>
      <c r="E19" s="513"/>
      <c r="F19" s="513"/>
      <c r="G19" s="513"/>
      <c r="H19" s="513"/>
      <c r="I19" s="513"/>
      <c r="J19" s="513"/>
      <c r="K19" s="513"/>
      <c r="L19" s="513"/>
      <c r="M19" s="513"/>
      <c r="N19" s="513"/>
      <c r="AD19" s="222" t="s">
        <v>593</v>
      </c>
    </row>
    <row r="20" spans="1:32" s="207" customFormat="1" ht="15" x14ac:dyDescent="0.25">
      <c r="A20" s="508" t="s">
        <v>609</v>
      </c>
      <c r="B20" s="508"/>
      <c r="C20" s="508"/>
      <c r="D20" s="508"/>
      <c r="E20" s="508"/>
      <c r="F20" s="508"/>
      <c r="G20" s="508"/>
      <c r="H20" s="508"/>
      <c r="I20" s="508"/>
      <c r="J20" s="508"/>
      <c r="K20" s="508"/>
      <c r="L20" s="508"/>
      <c r="M20" s="508"/>
      <c r="N20" s="508"/>
    </row>
    <row r="21" spans="1:32" s="207" customFormat="1" ht="5.25" customHeight="1" x14ac:dyDescent="0.25">
      <c r="A21" s="226"/>
      <c r="B21" s="226"/>
      <c r="C21" s="226"/>
      <c r="D21" s="226"/>
      <c r="E21" s="226"/>
      <c r="F21" s="226"/>
      <c r="G21" s="226"/>
      <c r="H21" s="226"/>
      <c r="I21" s="226"/>
      <c r="J21" s="226"/>
      <c r="K21" s="226"/>
      <c r="L21" s="226"/>
      <c r="M21" s="226"/>
      <c r="N21" s="226"/>
    </row>
    <row r="22" spans="1:32" s="207" customFormat="1" ht="15" x14ac:dyDescent="0.25">
      <c r="A22" s="513"/>
      <c r="B22" s="513"/>
      <c r="C22" s="513"/>
      <c r="D22" s="513"/>
      <c r="E22" s="513"/>
      <c r="F22" s="513"/>
      <c r="G22" s="513"/>
      <c r="H22" s="513"/>
      <c r="I22" s="513"/>
      <c r="J22" s="513"/>
      <c r="K22" s="513"/>
      <c r="L22" s="513"/>
      <c r="M22" s="513"/>
      <c r="N22" s="513"/>
      <c r="AE22" s="222" t="s">
        <v>593</v>
      </c>
    </row>
    <row r="23" spans="1:32" s="207" customFormat="1" ht="15" x14ac:dyDescent="0.25">
      <c r="A23" s="508" t="s">
        <v>610</v>
      </c>
      <c r="B23" s="508"/>
      <c r="C23" s="508"/>
      <c r="D23" s="508"/>
      <c r="E23" s="508"/>
      <c r="F23" s="508"/>
      <c r="G23" s="508"/>
      <c r="H23" s="508"/>
      <c r="I23" s="508"/>
      <c r="J23" s="508"/>
      <c r="K23" s="508"/>
      <c r="L23" s="508"/>
      <c r="M23" s="508"/>
      <c r="N23" s="508"/>
    </row>
    <row r="24" spans="1:32" s="207" customFormat="1" ht="21" customHeight="1" x14ac:dyDescent="0.3">
      <c r="A24" s="518" t="s">
        <v>611</v>
      </c>
      <c r="B24" s="518"/>
      <c r="C24" s="518"/>
      <c r="D24" s="518"/>
      <c r="E24" s="518"/>
      <c r="F24" s="518"/>
      <c r="G24" s="518"/>
      <c r="H24" s="518"/>
      <c r="I24" s="518"/>
      <c r="J24" s="518"/>
      <c r="K24" s="518"/>
      <c r="L24" s="518"/>
      <c r="M24" s="518"/>
      <c r="N24" s="518"/>
    </row>
    <row r="25" spans="1:32" s="207" customFormat="1" ht="3.75" customHeight="1" x14ac:dyDescent="0.3">
      <c r="A25" s="227"/>
      <c r="B25" s="227"/>
      <c r="C25" s="227"/>
      <c r="D25" s="227"/>
      <c r="E25" s="227"/>
      <c r="F25" s="227"/>
      <c r="G25" s="227"/>
      <c r="H25" s="227"/>
      <c r="I25" s="227"/>
      <c r="J25" s="227"/>
      <c r="K25" s="227"/>
      <c r="L25" s="227"/>
      <c r="M25" s="227"/>
      <c r="N25" s="227"/>
    </row>
    <row r="26" spans="1:32" s="207" customFormat="1" ht="15" x14ac:dyDescent="0.25">
      <c r="A26" s="507" t="s">
        <v>612</v>
      </c>
      <c r="B26" s="507"/>
      <c r="C26" s="507"/>
      <c r="D26" s="507"/>
      <c r="E26" s="507"/>
      <c r="F26" s="507"/>
      <c r="G26" s="507"/>
      <c r="H26" s="507"/>
      <c r="I26" s="507"/>
      <c r="J26" s="507"/>
      <c r="K26" s="507"/>
      <c r="L26" s="507"/>
      <c r="M26" s="507"/>
      <c r="N26" s="507"/>
      <c r="AF26" s="222" t="s">
        <v>613</v>
      </c>
    </row>
    <row r="27" spans="1:32" s="207" customFormat="1" ht="12" customHeight="1" x14ac:dyDescent="0.25">
      <c r="A27" s="508" t="s">
        <v>614</v>
      </c>
      <c r="B27" s="508"/>
      <c r="C27" s="508"/>
      <c r="D27" s="508"/>
      <c r="E27" s="508"/>
      <c r="F27" s="508"/>
      <c r="G27" s="508"/>
      <c r="H27" s="508"/>
      <c r="I27" s="508"/>
      <c r="J27" s="508"/>
      <c r="K27" s="508"/>
      <c r="L27" s="508"/>
      <c r="M27" s="508"/>
      <c r="N27" s="508"/>
    </row>
    <row r="28" spans="1:32" s="207" customFormat="1" ht="12" customHeight="1" x14ac:dyDescent="0.25">
      <c r="A28" s="217" t="s">
        <v>615</v>
      </c>
      <c r="B28" s="228" t="s">
        <v>616</v>
      </c>
      <c r="C28" s="229" t="s">
        <v>617</v>
      </c>
      <c r="D28" s="229"/>
      <c r="E28" s="229"/>
      <c r="F28" s="221"/>
      <c r="G28" s="221"/>
      <c r="H28" s="221"/>
      <c r="I28" s="221"/>
      <c r="J28" s="221"/>
      <c r="K28" s="221"/>
      <c r="L28" s="221"/>
      <c r="M28" s="221"/>
      <c r="N28" s="221"/>
    </row>
    <row r="29" spans="1:32" s="207" customFormat="1" ht="12" customHeight="1" x14ac:dyDescent="0.25">
      <c r="A29" s="217" t="s">
        <v>618</v>
      </c>
      <c r="B29" s="509"/>
      <c r="C29" s="509"/>
      <c r="D29" s="509"/>
      <c r="E29" s="509"/>
      <c r="F29" s="509"/>
      <c r="G29" s="221"/>
      <c r="H29" s="221"/>
      <c r="I29" s="221"/>
      <c r="J29" s="221"/>
      <c r="K29" s="221"/>
      <c r="L29" s="221"/>
      <c r="M29" s="221"/>
      <c r="N29" s="221"/>
    </row>
    <row r="30" spans="1:32" s="207" customFormat="1" ht="15" x14ac:dyDescent="0.25">
      <c r="A30" s="217"/>
      <c r="B30" s="510" t="s">
        <v>619</v>
      </c>
      <c r="C30" s="510"/>
      <c r="D30" s="510"/>
      <c r="E30" s="510"/>
      <c r="F30" s="510"/>
      <c r="G30" s="230"/>
      <c r="H30" s="230"/>
      <c r="I30" s="230"/>
      <c r="J30" s="230"/>
      <c r="K30" s="230"/>
      <c r="L30" s="230"/>
      <c r="M30" s="231"/>
      <c r="N30" s="230"/>
    </row>
    <row r="31" spans="1:32" s="207" customFormat="1" ht="5.25" customHeight="1" x14ac:dyDescent="0.25">
      <c r="A31" s="217"/>
      <c r="B31" s="217"/>
      <c r="C31" s="217"/>
      <c r="D31" s="232"/>
      <c r="E31" s="232"/>
      <c r="F31" s="232"/>
      <c r="G31" s="232"/>
      <c r="H31" s="232"/>
      <c r="I31" s="232"/>
      <c r="J31" s="232"/>
      <c r="K31" s="232"/>
      <c r="L31" s="232"/>
      <c r="M31" s="230"/>
      <c r="N31" s="230"/>
    </row>
    <row r="32" spans="1:32" s="207" customFormat="1" ht="12" customHeight="1" x14ac:dyDescent="0.25">
      <c r="A32" s="233" t="s">
        <v>620</v>
      </c>
      <c r="B32" s="217"/>
      <c r="C32" s="217"/>
      <c r="D32" s="234"/>
      <c r="E32" s="235"/>
      <c r="F32" s="236"/>
      <c r="G32" s="237"/>
      <c r="H32" s="237"/>
      <c r="I32" s="237"/>
      <c r="J32" s="237"/>
      <c r="K32" s="237"/>
      <c r="L32" s="237"/>
      <c r="M32" s="237"/>
      <c r="N32" s="237"/>
    </row>
    <row r="33" spans="1:36" s="207" customFormat="1" ht="7.5" customHeight="1" x14ac:dyDescent="0.25">
      <c r="A33" s="217"/>
      <c r="B33" s="238"/>
      <c r="C33" s="238"/>
      <c r="D33" s="239"/>
      <c r="E33" s="239"/>
      <c r="F33" s="239"/>
      <c r="G33" s="239"/>
      <c r="H33" s="239"/>
      <c r="I33" s="239"/>
      <c r="J33" s="239"/>
      <c r="K33" s="239"/>
      <c r="L33" s="239"/>
      <c r="M33" s="239"/>
      <c r="N33" s="239"/>
    </row>
    <row r="34" spans="1:36" s="207" customFormat="1" ht="12" customHeight="1" x14ac:dyDescent="0.25">
      <c r="A34" s="233" t="s">
        <v>621</v>
      </c>
      <c r="B34" s="238"/>
      <c r="C34" s="240">
        <v>5507.37</v>
      </c>
      <c r="D34" s="241" t="s">
        <v>622</v>
      </c>
      <c r="E34" s="242" t="s">
        <v>623</v>
      </c>
      <c r="G34" s="238"/>
      <c r="H34" s="238"/>
      <c r="I34" s="238"/>
      <c r="J34" s="238"/>
      <c r="K34" s="238"/>
      <c r="L34" s="243"/>
      <c r="M34" s="243"/>
      <c r="N34" s="238"/>
    </row>
    <row r="35" spans="1:36" s="207" customFormat="1" ht="11.25" customHeight="1" x14ac:dyDescent="0.25">
      <c r="A35" s="217"/>
      <c r="B35" s="244" t="s">
        <v>624</v>
      </c>
      <c r="C35" s="245"/>
      <c r="D35" s="246"/>
      <c r="E35" s="242"/>
      <c r="G35" s="238"/>
    </row>
    <row r="36" spans="1:36" s="207" customFormat="1" ht="12" customHeight="1" x14ac:dyDescent="0.25">
      <c r="A36" s="217"/>
      <c r="B36" s="247" t="s">
        <v>625</v>
      </c>
      <c r="C36" s="240">
        <v>576.41999999999996</v>
      </c>
      <c r="D36" s="241" t="s">
        <v>626</v>
      </c>
      <c r="E36" s="242" t="s">
        <v>623</v>
      </c>
      <c r="G36" s="238" t="s">
        <v>627</v>
      </c>
      <c r="I36" s="238"/>
      <c r="J36" s="238"/>
      <c r="K36" s="238"/>
      <c r="L36" s="240">
        <v>535.1</v>
      </c>
      <c r="M36" s="248" t="s">
        <v>628</v>
      </c>
      <c r="N36" s="242" t="s">
        <v>623</v>
      </c>
    </row>
    <row r="37" spans="1:36" s="207" customFormat="1" ht="12" customHeight="1" x14ac:dyDescent="0.25">
      <c r="A37" s="217"/>
      <c r="B37" s="247" t="s">
        <v>629</v>
      </c>
      <c r="C37" s="240">
        <v>1134.02</v>
      </c>
      <c r="D37" s="249" t="s">
        <v>630</v>
      </c>
      <c r="E37" s="242" t="s">
        <v>623</v>
      </c>
      <c r="G37" s="238" t="s">
        <v>631</v>
      </c>
      <c r="I37" s="238"/>
      <c r="J37" s="238"/>
      <c r="K37" s="238"/>
      <c r="L37" s="504">
        <v>1970.4</v>
      </c>
      <c r="M37" s="504"/>
      <c r="N37" s="242" t="s">
        <v>632</v>
      </c>
    </row>
    <row r="38" spans="1:36" s="207" customFormat="1" ht="12" customHeight="1" x14ac:dyDescent="0.25">
      <c r="A38" s="217"/>
      <c r="B38" s="247" t="s">
        <v>633</v>
      </c>
      <c r="C38" s="240">
        <v>3796.93</v>
      </c>
      <c r="D38" s="249" t="s">
        <v>634</v>
      </c>
      <c r="E38" s="242" t="s">
        <v>623</v>
      </c>
      <c r="G38" s="238" t="s">
        <v>635</v>
      </c>
      <c r="I38" s="238"/>
      <c r="J38" s="238"/>
      <c r="K38" s="238"/>
      <c r="L38" s="504">
        <v>192.92</v>
      </c>
      <c r="M38" s="504"/>
      <c r="N38" s="242" t="s">
        <v>632</v>
      </c>
    </row>
    <row r="39" spans="1:36" s="207" customFormat="1" ht="12" customHeight="1" x14ac:dyDescent="0.25">
      <c r="A39" s="217"/>
      <c r="B39" s="247" t="s">
        <v>636</v>
      </c>
      <c r="C39" s="240">
        <v>0</v>
      </c>
      <c r="D39" s="241" t="s">
        <v>637</v>
      </c>
      <c r="E39" s="242" t="s">
        <v>623</v>
      </c>
      <c r="G39" s="238"/>
      <c r="H39" s="238"/>
      <c r="I39" s="238"/>
      <c r="J39" s="238"/>
      <c r="K39" s="238"/>
      <c r="L39" s="505" t="s">
        <v>638</v>
      </c>
      <c r="M39" s="505"/>
      <c r="N39" s="238"/>
    </row>
    <row r="40" spans="1:36" s="207" customFormat="1" ht="7.5" customHeight="1" x14ac:dyDescent="0.25">
      <c r="A40" s="250"/>
    </row>
    <row r="41" spans="1:36" s="207" customFormat="1" ht="23.25" customHeight="1" x14ac:dyDescent="0.25">
      <c r="A41" s="506" t="s">
        <v>639</v>
      </c>
      <c r="B41" s="499" t="s">
        <v>640</v>
      </c>
      <c r="C41" s="499" t="s">
        <v>641</v>
      </c>
      <c r="D41" s="499"/>
      <c r="E41" s="499"/>
      <c r="F41" s="499" t="s">
        <v>642</v>
      </c>
      <c r="G41" s="499" t="s">
        <v>24</v>
      </c>
      <c r="H41" s="499"/>
      <c r="I41" s="499"/>
      <c r="J41" s="499" t="s">
        <v>643</v>
      </c>
      <c r="K41" s="499"/>
      <c r="L41" s="499"/>
      <c r="M41" s="499" t="s">
        <v>644</v>
      </c>
      <c r="N41" s="499" t="s">
        <v>645</v>
      </c>
    </row>
    <row r="42" spans="1:36" s="207" customFormat="1" ht="28.5" customHeight="1" x14ac:dyDescent="0.25">
      <c r="A42" s="506"/>
      <c r="B42" s="499"/>
      <c r="C42" s="499"/>
      <c r="D42" s="499"/>
      <c r="E42" s="499"/>
      <c r="F42" s="499"/>
      <c r="G42" s="499"/>
      <c r="H42" s="499"/>
      <c r="I42" s="499"/>
      <c r="J42" s="499"/>
      <c r="K42" s="499"/>
      <c r="L42" s="499"/>
      <c r="M42" s="499"/>
      <c r="N42" s="499"/>
    </row>
    <row r="43" spans="1:36" s="207" customFormat="1" ht="45" x14ac:dyDescent="0.25">
      <c r="A43" s="506"/>
      <c r="B43" s="499"/>
      <c r="C43" s="499"/>
      <c r="D43" s="499"/>
      <c r="E43" s="499"/>
      <c r="F43" s="499"/>
      <c r="G43" s="251" t="s">
        <v>646</v>
      </c>
      <c r="H43" s="251" t="s">
        <v>647</v>
      </c>
      <c r="I43" s="251" t="s">
        <v>648</v>
      </c>
      <c r="J43" s="251" t="s">
        <v>646</v>
      </c>
      <c r="K43" s="251" t="s">
        <v>647</v>
      </c>
      <c r="L43" s="251" t="s">
        <v>649</v>
      </c>
      <c r="M43" s="499"/>
      <c r="N43" s="499"/>
    </row>
    <row r="44" spans="1:36" s="207" customFormat="1" ht="15" x14ac:dyDescent="0.25">
      <c r="A44" s="252">
        <v>1</v>
      </c>
      <c r="B44" s="253">
        <v>2</v>
      </c>
      <c r="C44" s="500">
        <v>3</v>
      </c>
      <c r="D44" s="500"/>
      <c r="E44" s="500"/>
      <c r="F44" s="253">
        <v>4</v>
      </c>
      <c r="G44" s="253">
        <v>5</v>
      </c>
      <c r="H44" s="253">
        <v>6</v>
      </c>
      <c r="I44" s="253">
        <v>7</v>
      </c>
      <c r="J44" s="253">
        <v>8</v>
      </c>
      <c r="K44" s="253">
        <v>9</v>
      </c>
      <c r="L44" s="253">
        <v>10</v>
      </c>
      <c r="M44" s="253">
        <v>11</v>
      </c>
      <c r="N44" s="253">
        <v>12</v>
      </c>
    </row>
    <row r="45" spans="1:36" s="207" customFormat="1" ht="15" x14ac:dyDescent="0.25">
      <c r="A45" s="496" t="s">
        <v>650</v>
      </c>
      <c r="B45" s="497"/>
      <c r="C45" s="497"/>
      <c r="D45" s="497"/>
      <c r="E45" s="497"/>
      <c r="F45" s="497"/>
      <c r="G45" s="497"/>
      <c r="H45" s="497"/>
      <c r="I45" s="497"/>
      <c r="J45" s="497"/>
      <c r="K45" s="497"/>
      <c r="L45" s="497"/>
      <c r="M45" s="497"/>
      <c r="N45" s="498"/>
      <c r="AG45" s="254" t="s">
        <v>650</v>
      </c>
    </row>
    <row r="46" spans="1:36" s="207" customFormat="1" ht="15" x14ac:dyDescent="0.25">
      <c r="A46" s="501" t="s">
        <v>651</v>
      </c>
      <c r="B46" s="502"/>
      <c r="C46" s="502"/>
      <c r="D46" s="502"/>
      <c r="E46" s="502"/>
      <c r="F46" s="502"/>
      <c r="G46" s="502"/>
      <c r="H46" s="502"/>
      <c r="I46" s="502"/>
      <c r="J46" s="502"/>
      <c r="K46" s="502"/>
      <c r="L46" s="502"/>
      <c r="M46" s="502"/>
      <c r="N46" s="503"/>
      <c r="AG46" s="254"/>
      <c r="AH46" s="255" t="s">
        <v>651</v>
      </c>
    </row>
    <row r="47" spans="1:36" s="207" customFormat="1" ht="22.5" x14ac:dyDescent="0.25">
      <c r="A47" s="256" t="s">
        <v>65</v>
      </c>
      <c r="B47" s="257" t="s">
        <v>652</v>
      </c>
      <c r="C47" s="492" t="s">
        <v>653</v>
      </c>
      <c r="D47" s="492"/>
      <c r="E47" s="492"/>
      <c r="F47" s="258" t="s">
        <v>654</v>
      </c>
      <c r="G47" s="259"/>
      <c r="H47" s="259"/>
      <c r="I47" s="260">
        <v>30</v>
      </c>
      <c r="J47" s="261"/>
      <c r="K47" s="259"/>
      <c r="L47" s="261"/>
      <c r="M47" s="259"/>
      <c r="N47" s="262"/>
      <c r="AG47" s="254"/>
      <c r="AH47" s="255"/>
      <c r="AI47" s="255" t="s">
        <v>653</v>
      </c>
    </row>
    <row r="48" spans="1:36" s="207" customFormat="1" ht="22.5" x14ac:dyDescent="0.25">
      <c r="A48" s="263"/>
      <c r="B48" s="264" t="s">
        <v>655</v>
      </c>
      <c r="C48" s="486" t="s">
        <v>656</v>
      </c>
      <c r="D48" s="486"/>
      <c r="E48" s="486"/>
      <c r="F48" s="486"/>
      <c r="G48" s="486"/>
      <c r="H48" s="486"/>
      <c r="I48" s="486"/>
      <c r="J48" s="486"/>
      <c r="K48" s="486"/>
      <c r="L48" s="486"/>
      <c r="M48" s="486"/>
      <c r="N48" s="495"/>
      <c r="AG48" s="254"/>
      <c r="AH48" s="255"/>
      <c r="AI48" s="255"/>
      <c r="AJ48" s="213" t="s">
        <v>656</v>
      </c>
    </row>
    <row r="49" spans="1:41" s="207" customFormat="1" ht="34.5" x14ac:dyDescent="0.25">
      <c r="A49" s="263"/>
      <c r="B49" s="264" t="s">
        <v>657</v>
      </c>
      <c r="C49" s="486" t="s">
        <v>658</v>
      </c>
      <c r="D49" s="486"/>
      <c r="E49" s="486"/>
      <c r="F49" s="486"/>
      <c r="G49" s="486"/>
      <c r="H49" s="486"/>
      <c r="I49" s="486"/>
      <c r="J49" s="486"/>
      <c r="K49" s="486"/>
      <c r="L49" s="486"/>
      <c r="M49" s="486"/>
      <c r="N49" s="495"/>
      <c r="AG49" s="254"/>
      <c r="AH49" s="255"/>
      <c r="AI49" s="255"/>
      <c r="AJ49" s="213" t="s">
        <v>658</v>
      </c>
    </row>
    <row r="50" spans="1:41" s="207" customFormat="1" ht="15" x14ac:dyDescent="0.25">
      <c r="A50" s="265"/>
      <c r="B50" s="264" t="s">
        <v>65</v>
      </c>
      <c r="C50" s="488" t="s">
        <v>659</v>
      </c>
      <c r="D50" s="488"/>
      <c r="E50" s="488"/>
      <c r="F50" s="267"/>
      <c r="G50" s="268"/>
      <c r="H50" s="268"/>
      <c r="I50" s="268"/>
      <c r="J50" s="269">
        <v>20.440000000000001</v>
      </c>
      <c r="K50" s="270">
        <v>1.38</v>
      </c>
      <c r="L50" s="269">
        <v>846.22</v>
      </c>
      <c r="M50" s="270">
        <v>28.67</v>
      </c>
      <c r="N50" s="271">
        <v>24261.13</v>
      </c>
      <c r="AG50" s="254"/>
      <c r="AH50" s="255"/>
      <c r="AI50" s="255"/>
      <c r="AK50" s="213" t="s">
        <v>659</v>
      </c>
    </row>
    <row r="51" spans="1:41" s="207" customFormat="1" ht="15" x14ac:dyDescent="0.25">
      <c r="A51" s="265"/>
      <c r="B51" s="264" t="s">
        <v>64</v>
      </c>
      <c r="C51" s="488" t="s">
        <v>660</v>
      </c>
      <c r="D51" s="488"/>
      <c r="E51" s="488"/>
      <c r="F51" s="267"/>
      <c r="G51" s="268"/>
      <c r="H51" s="268"/>
      <c r="I51" s="268"/>
      <c r="J51" s="269">
        <v>33.47</v>
      </c>
      <c r="K51" s="270">
        <v>1.38</v>
      </c>
      <c r="L51" s="272">
        <v>1385.66</v>
      </c>
      <c r="M51" s="270">
        <v>11.31</v>
      </c>
      <c r="N51" s="271">
        <v>15671.81</v>
      </c>
      <c r="AG51" s="254"/>
      <c r="AH51" s="255"/>
      <c r="AI51" s="255"/>
      <c r="AK51" s="213" t="s">
        <v>660</v>
      </c>
    </row>
    <row r="52" spans="1:41" s="207" customFormat="1" ht="15" x14ac:dyDescent="0.25">
      <c r="A52" s="265"/>
      <c r="B52" s="264" t="s">
        <v>63</v>
      </c>
      <c r="C52" s="488" t="s">
        <v>661</v>
      </c>
      <c r="D52" s="488"/>
      <c r="E52" s="488"/>
      <c r="F52" s="267"/>
      <c r="G52" s="268"/>
      <c r="H52" s="268"/>
      <c r="I52" s="268"/>
      <c r="J52" s="269">
        <v>3.42</v>
      </c>
      <c r="K52" s="270">
        <v>1.38</v>
      </c>
      <c r="L52" s="269">
        <v>141.59</v>
      </c>
      <c r="M52" s="270">
        <v>28.67</v>
      </c>
      <c r="N52" s="271">
        <v>4059.39</v>
      </c>
      <c r="AG52" s="254"/>
      <c r="AH52" s="255"/>
      <c r="AI52" s="255"/>
      <c r="AK52" s="213" t="s">
        <v>661</v>
      </c>
    </row>
    <row r="53" spans="1:41" s="207" customFormat="1" ht="15" x14ac:dyDescent="0.25">
      <c r="A53" s="265"/>
      <c r="B53" s="264" t="s">
        <v>62</v>
      </c>
      <c r="C53" s="488" t="s">
        <v>662</v>
      </c>
      <c r="D53" s="488"/>
      <c r="E53" s="488"/>
      <c r="F53" s="267"/>
      <c r="G53" s="268"/>
      <c r="H53" s="268"/>
      <c r="I53" s="268"/>
      <c r="J53" s="269">
        <v>2.94</v>
      </c>
      <c r="K53" s="268"/>
      <c r="L53" s="269">
        <v>88.2</v>
      </c>
      <c r="M53" s="270">
        <v>8.06</v>
      </c>
      <c r="N53" s="273">
        <v>710.89</v>
      </c>
      <c r="AG53" s="254"/>
      <c r="AH53" s="255"/>
      <c r="AI53" s="255"/>
      <c r="AK53" s="213" t="s">
        <v>662</v>
      </c>
    </row>
    <row r="54" spans="1:41" s="207" customFormat="1" ht="15" x14ac:dyDescent="0.25">
      <c r="A54" s="274"/>
      <c r="B54" s="264"/>
      <c r="C54" s="488" t="s">
        <v>663</v>
      </c>
      <c r="D54" s="488"/>
      <c r="E54" s="488"/>
      <c r="F54" s="267" t="s">
        <v>664</v>
      </c>
      <c r="G54" s="270">
        <v>2.06</v>
      </c>
      <c r="H54" s="270">
        <v>1.38</v>
      </c>
      <c r="I54" s="275">
        <v>85.284000000000006</v>
      </c>
      <c r="J54" s="276"/>
      <c r="K54" s="268"/>
      <c r="L54" s="276"/>
      <c r="M54" s="268"/>
      <c r="N54" s="277"/>
      <c r="AG54" s="254"/>
      <c r="AH54" s="255"/>
      <c r="AI54" s="255"/>
      <c r="AL54" s="213" t="s">
        <v>663</v>
      </c>
    </row>
    <row r="55" spans="1:41" s="207" customFormat="1" ht="15" x14ac:dyDescent="0.25">
      <c r="A55" s="274"/>
      <c r="B55" s="264"/>
      <c r="C55" s="488" t="s">
        <v>665</v>
      </c>
      <c r="D55" s="488"/>
      <c r="E55" s="488"/>
      <c r="F55" s="267" t="s">
        <v>664</v>
      </c>
      <c r="G55" s="270">
        <v>0.31</v>
      </c>
      <c r="H55" s="270">
        <v>1.38</v>
      </c>
      <c r="I55" s="275">
        <v>12.834</v>
      </c>
      <c r="J55" s="276"/>
      <c r="K55" s="268"/>
      <c r="L55" s="276"/>
      <c r="M55" s="268"/>
      <c r="N55" s="277"/>
      <c r="AG55" s="254"/>
      <c r="AH55" s="255"/>
      <c r="AI55" s="255"/>
      <c r="AL55" s="213" t="s">
        <v>665</v>
      </c>
    </row>
    <row r="56" spans="1:41" s="207" customFormat="1" ht="15" x14ac:dyDescent="0.25">
      <c r="A56" s="265"/>
      <c r="B56" s="264"/>
      <c r="C56" s="494" t="s">
        <v>666</v>
      </c>
      <c r="D56" s="494"/>
      <c r="E56" s="494"/>
      <c r="F56" s="278"/>
      <c r="G56" s="279"/>
      <c r="H56" s="279"/>
      <c r="I56" s="279"/>
      <c r="J56" s="280">
        <v>56.85</v>
      </c>
      <c r="K56" s="279"/>
      <c r="L56" s="281">
        <v>2320.08</v>
      </c>
      <c r="M56" s="279"/>
      <c r="N56" s="282">
        <v>40643.83</v>
      </c>
      <c r="AG56" s="254"/>
      <c r="AH56" s="255"/>
      <c r="AI56" s="255"/>
      <c r="AM56" s="213" t="s">
        <v>666</v>
      </c>
    </row>
    <row r="57" spans="1:41" s="207" customFormat="1" ht="15" x14ac:dyDescent="0.25">
      <c r="A57" s="274"/>
      <c r="B57" s="264"/>
      <c r="C57" s="488" t="s">
        <v>667</v>
      </c>
      <c r="D57" s="488"/>
      <c r="E57" s="488"/>
      <c r="F57" s="267"/>
      <c r="G57" s="268"/>
      <c r="H57" s="268"/>
      <c r="I57" s="268"/>
      <c r="J57" s="276"/>
      <c r="K57" s="268"/>
      <c r="L57" s="269">
        <v>987.81</v>
      </c>
      <c r="M57" s="268"/>
      <c r="N57" s="271">
        <v>28320.52</v>
      </c>
      <c r="AG57" s="254"/>
      <c r="AH57" s="255"/>
      <c r="AI57" s="255"/>
      <c r="AL57" s="213" t="s">
        <v>667</v>
      </c>
    </row>
    <row r="58" spans="1:41" s="207" customFormat="1" ht="23.25" x14ac:dyDescent="0.25">
      <c r="A58" s="274"/>
      <c r="B58" s="264" t="s">
        <v>668</v>
      </c>
      <c r="C58" s="488" t="s">
        <v>669</v>
      </c>
      <c r="D58" s="488"/>
      <c r="E58" s="488"/>
      <c r="F58" s="267" t="s">
        <v>670</v>
      </c>
      <c r="G58" s="283">
        <v>97</v>
      </c>
      <c r="H58" s="268"/>
      <c r="I58" s="283">
        <v>97</v>
      </c>
      <c r="J58" s="276"/>
      <c r="K58" s="268"/>
      <c r="L58" s="269">
        <v>958.18</v>
      </c>
      <c r="M58" s="268"/>
      <c r="N58" s="271">
        <v>27470.9</v>
      </c>
      <c r="AG58" s="254"/>
      <c r="AH58" s="255"/>
      <c r="AI58" s="255"/>
      <c r="AL58" s="213" t="s">
        <v>669</v>
      </c>
    </row>
    <row r="59" spans="1:41" s="207" customFormat="1" ht="23.25" x14ac:dyDescent="0.25">
      <c r="A59" s="274"/>
      <c r="B59" s="264" t="s">
        <v>671</v>
      </c>
      <c r="C59" s="488" t="s">
        <v>672</v>
      </c>
      <c r="D59" s="488"/>
      <c r="E59" s="488"/>
      <c r="F59" s="267" t="s">
        <v>670</v>
      </c>
      <c r="G59" s="283">
        <v>51</v>
      </c>
      <c r="H59" s="283">
        <v>0</v>
      </c>
      <c r="I59" s="283">
        <v>0</v>
      </c>
      <c r="J59" s="276"/>
      <c r="K59" s="268"/>
      <c r="L59" s="276"/>
      <c r="M59" s="268"/>
      <c r="N59" s="277"/>
      <c r="AG59" s="254"/>
      <c r="AH59" s="255"/>
      <c r="AI59" s="255"/>
      <c r="AL59" s="213" t="s">
        <v>672</v>
      </c>
    </row>
    <row r="60" spans="1:41" s="207" customFormat="1" ht="15" x14ac:dyDescent="0.25">
      <c r="A60" s="284"/>
      <c r="B60" s="285"/>
      <c r="C60" s="492" t="s">
        <v>673</v>
      </c>
      <c r="D60" s="492"/>
      <c r="E60" s="492"/>
      <c r="F60" s="258"/>
      <c r="G60" s="259"/>
      <c r="H60" s="259"/>
      <c r="I60" s="259"/>
      <c r="J60" s="261"/>
      <c r="K60" s="259"/>
      <c r="L60" s="286">
        <v>3278.26</v>
      </c>
      <c r="M60" s="279"/>
      <c r="N60" s="287">
        <v>68114.73</v>
      </c>
      <c r="AG60" s="254"/>
      <c r="AH60" s="255"/>
      <c r="AI60" s="255"/>
      <c r="AN60" s="255" t="s">
        <v>673</v>
      </c>
    </row>
    <row r="61" spans="1:41" s="207" customFormat="1" ht="21" x14ac:dyDescent="0.25">
      <c r="A61" s="256" t="s">
        <v>64</v>
      </c>
      <c r="B61" s="257" t="s">
        <v>674</v>
      </c>
      <c r="C61" s="492" t="s">
        <v>675</v>
      </c>
      <c r="D61" s="492"/>
      <c r="E61" s="492"/>
      <c r="F61" s="258" t="s">
        <v>654</v>
      </c>
      <c r="G61" s="259"/>
      <c r="H61" s="259"/>
      <c r="I61" s="260">
        <v>30</v>
      </c>
      <c r="J61" s="288">
        <v>753</v>
      </c>
      <c r="K61" s="259"/>
      <c r="L61" s="286">
        <v>2802.73</v>
      </c>
      <c r="M61" s="289">
        <v>8.06</v>
      </c>
      <c r="N61" s="287">
        <v>22590</v>
      </c>
      <c r="AG61" s="254"/>
      <c r="AH61" s="255"/>
      <c r="AI61" s="255" t="s">
        <v>675</v>
      </c>
      <c r="AN61" s="255"/>
    </row>
    <row r="62" spans="1:41" s="207" customFormat="1" ht="15" x14ac:dyDescent="0.25">
      <c r="A62" s="284"/>
      <c r="B62" s="285"/>
      <c r="C62" s="488" t="s">
        <v>676</v>
      </c>
      <c r="D62" s="488"/>
      <c r="E62" s="488"/>
      <c r="F62" s="488"/>
      <c r="G62" s="488"/>
      <c r="H62" s="488"/>
      <c r="I62" s="488"/>
      <c r="J62" s="488"/>
      <c r="K62" s="488"/>
      <c r="L62" s="488"/>
      <c r="M62" s="488"/>
      <c r="N62" s="493"/>
      <c r="AG62" s="254"/>
      <c r="AH62" s="255"/>
      <c r="AI62" s="255"/>
      <c r="AN62" s="255"/>
      <c r="AO62" s="213" t="s">
        <v>676</v>
      </c>
    </row>
    <row r="63" spans="1:41" s="207" customFormat="1" ht="15" x14ac:dyDescent="0.25">
      <c r="A63" s="284"/>
      <c r="B63" s="285"/>
      <c r="C63" s="492" t="s">
        <v>673</v>
      </c>
      <c r="D63" s="492"/>
      <c r="E63" s="492"/>
      <c r="F63" s="258"/>
      <c r="G63" s="259"/>
      <c r="H63" s="259"/>
      <c r="I63" s="259"/>
      <c r="J63" s="261"/>
      <c r="K63" s="259"/>
      <c r="L63" s="286">
        <v>2802.73</v>
      </c>
      <c r="M63" s="279"/>
      <c r="N63" s="287">
        <v>22590</v>
      </c>
      <c r="AG63" s="254"/>
      <c r="AH63" s="255"/>
      <c r="AI63" s="255"/>
      <c r="AN63" s="255" t="s">
        <v>673</v>
      </c>
    </row>
    <row r="64" spans="1:41" s="207" customFormat="1" ht="22.5" x14ac:dyDescent="0.25">
      <c r="A64" s="256" t="s">
        <v>63</v>
      </c>
      <c r="B64" s="257" t="s">
        <v>677</v>
      </c>
      <c r="C64" s="492" t="s">
        <v>678</v>
      </c>
      <c r="D64" s="492"/>
      <c r="E64" s="492"/>
      <c r="F64" s="258" t="s">
        <v>654</v>
      </c>
      <c r="G64" s="259"/>
      <c r="H64" s="259"/>
      <c r="I64" s="260">
        <v>30</v>
      </c>
      <c r="J64" s="261"/>
      <c r="K64" s="259"/>
      <c r="L64" s="261"/>
      <c r="M64" s="259"/>
      <c r="N64" s="262"/>
      <c r="AG64" s="254"/>
      <c r="AH64" s="255"/>
      <c r="AI64" s="255" t="s">
        <v>678</v>
      </c>
      <c r="AN64" s="255"/>
    </row>
    <row r="65" spans="1:42" s="207" customFormat="1" ht="22.5" x14ac:dyDescent="0.25">
      <c r="A65" s="263"/>
      <c r="B65" s="264" t="s">
        <v>655</v>
      </c>
      <c r="C65" s="486" t="s">
        <v>656</v>
      </c>
      <c r="D65" s="486"/>
      <c r="E65" s="486"/>
      <c r="F65" s="486"/>
      <c r="G65" s="486"/>
      <c r="H65" s="486"/>
      <c r="I65" s="486"/>
      <c r="J65" s="486"/>
      <c r="K65" s="486"/>
      <c r="L65" s="486"/>
      <c r="M65" s="486"/>
      <c r="N65" s="495"/>
      <c r="AG65" s="254"/>
      <c r="AH65" s="255"/>
      <c r="AI65" s="255"/>
      <c r="AJ65" s="213" t="s">
        <v>656</v>
      </c>
      <c r="AN65" s="255"/>
    </row>
    <row r="66" spans="1:42" s="207" customFormat="1" ht="34.5" x14ac:dyDescent="0.25">
      <c r="A66" s="263"/>
      <c r="B66" s="264" t="s">
        <v>657</v>
      </c>
      <c r="C66" s="486" t="s">
        <v>658</v>
      </c>
      <c r="D66" s="486"/>
      <c r="E66" s="486"/>
      <c r="F66" s="486"/>
      <c r="G66" s="486"/>
      <c r="H66" s="486"/>
      <c r="I66" s="486"/>
      <c r="J66" s="486"/>
      <c r="K66" s="486"/>
      <c r="L66" s="486"/>
      <c r="M66" s="486"/>
      <c r="N66" s="495"/>
      <c r="AG66" s="254"/>
      <c r="AH66" s="255"/>
      <c r="AI66" s="255"/>
      <c r="AJ66" s="213" t="s">
        <v>658</v>
      </c>
      <c r="AN66" s="255"/>
    </row>
    <row r="67" spans="1:42" s="207" customFormat="1" ht="15" x14ac:dyDescent="0.25">
      <c r="A67" s="265"/>
      <c r="B67" s="264" t="s">
        <v>65</v>
      </c>
      <c r="C67" s="488" t="s">
        <v>659</v>
      </c>
      <c r="D67" s="488"/>
      <c r="E67" s="488"/>
      <c r="F67" s="267"/>
      <c r="G67" s="268"/>
      <c r="H67" s="268"/>
      <c r="I67" s="268"/>
      <c r="J67" s="269">
        <v>6.94</v>
      </c>
      <c r="K67" s="270">
        <v>1.38</v>
      </c>
      <c r="L67" s="269">
        <v>287.32</v>
      </c>
      <c r="M67" s="270">
        <v>28.67</v>
      </c>
      <c r="N67" s="271">
        <v>8237.4599999999991</v>
      </c>
      <c r="AG67" s="254"/>
      <c r="AH67" s="255"/>
      <c r="AI67" s="255"/>
      <c r="AK67" s="213" t="s">
        <v>659</v>
      </c>
      <c r="AN67" s="255"/>
    </row>
    <row r="68" spans="1:42" s="207" customFormat="1" ht="15" x14ac:dyDescent="0.25">
      <c r="A68" s="265"/>
      <c r="B68" s="264" t="s">
        <v>64</v>
      </c>
      <c r="C68" s="488" t="s">
        <v>660</v>
      </c>
      <c r="D68" s="488"/>
      <c r="E68" s="488"/>
      <c r="F68" s="267"/>
      <c r="G68" s="268"/>
      <c r="H68" s="268"/>
      <c r="I68" s="268"/>
      <c r="J68" s="269">
        <v>1.81</v>
      </c>
      <c r="K68" s="270">
        <v>1.38</v>
      </c>
      <c r="L68" s="269">
        <v>74.930000000000007</v>
      </c>
      <c r="M68" s="270">
        <v>11.31</v>
      </c>
      <c r="N68" s="273">
        <v>847.46</v>
      </c>
      <c r="AG68" s="254"/>
      <c r="AH68" s="255"/>
      <c r="AI68" s="255"/>
      <c r="AK68" s="213" t="s">
        <v>660</v>
      </c>
      <c r="AN68" s="255"/>
    </row>
    <row r="69" spans="1:42" s="207" customFormat="1" ht="15" x14ac:dyDescent="0.25">
      <c r="A69" s="265"/>
      <c r="B69" s="264" t="s">
        <v>63</v>
      </c>
      <c r="C69" s="488" t="s">
        <v>661</v>
      </c>
      <c r="D69" s="488"/>
      <c r="E69" s="488"/>
      <c r="F69" s="267"/>
      <c r="G69" s="268"/>
      <c r="H69" s="268"/>
      <c r="I69" s="268"/>
      <c r="J69" s="269">
        <v>0.26</v>
      </c>
      <c r="K69" s="270">
        <v>1.38</v>
      </c>
      <c r="L69" s="269">
        <v>10.76</v>
      </c>
      <c r="M69" s="270">
        <v>28.67</v>
      </c>
      <c r="N69" s="273">
        <v>308.49</v>
      </c>
      <c r="AG69" s="254"/>
      <c r="AH69" s="255"/>
      <c r="AI69" s="255"/>
      <c r="AK69" s="213" t="s">
        <v>661</v>
      </c>
      <c r="AN69" s="255"/>
    </row>
    <row r="70" spans="1:42" s="207" customFormat="1" ht="15" x14ac:dyDescent="0.25">
      <c r="A70" s="265"/>
      <c r="B70" s="264" t="s">
        <v>62</v>
      </c>
      <c r="C70" s="488" t="s">
        <v>662</v>
      </c>
      <c r="D70" s="488"/>
      <c r="E70" s="488"/>
      <c r="F70" s="267"/>
      <c r="G70" s="268"/>
      <c r="H70" s="268"/>
      <c r="I70" s="268"/>
      <c r="J70" s="269">
        <v>0.51</v>
      </c>
      <c r="K70" s="268"/>
      <c r="L70" s="269">
        <v>15.3</v>
      </c>
      <c r="M70" s="270">
        <v>8.06</v>
      </c>
      <c r="N70" s="273">
        <v>123.32</v>
      </c>
      <c r="AG70" s="254"/>
      <c r="AH70" s="255"/>
      <c r="AI70" s="255"/>
      <c r="AK70" s="213" t="s">
        <v>662</v>
      </c>
      <c r="AN70" s="255"/>
    </row>
    <row r="71" spans="1:42" s="207" customFormat="1" ht="15" x14ac:dyDescent="0.25">
      <c r="A71" s="274"/>
      <c r="B71" s="264"/>
      <c r="C71" s="488" t="s">
        <v>663</v>
      </c>
      <c r="D71" s="488"/>
      <c r="E71" s="488"/>
      <c r="F71" s="267" t="s">
        <v>664</v>
      </c>
      <c r="G71" s="290">
        <v>0.7</v>
      </c>
      <c r="H71" s="270">
        <v>1.38</v>
      </c>
      <c r="I71" s="270">
        <v>28.98</v>
      </c>
      <c r="J71" s="276"/>
      <c r="K71" s="268"/>
      <c r="L71" s="276"/>
      <c r="M71" s="268"/>
      <c r="N71" s="277"/>
      <c r="AG71" s="254"/>
      <c r="AH71" s="255"/>
      <c r="AI71" s="255"/>
      <c r="AL71" s="213" t="s">
        <v>663</v>
      </c>
      <c r="AN71" s="255"/>
    </row>
    <row r="72" spans="1:42" s="207" customFormat="1" ht="15" x14ac:dyDescent="0.25">
      <c r="A72" s="274"/>
      <c r="B72" s="264"/>
      <c r="C72" s="488" t="s">
        <v>665</v>
      </c>
      <c r="D72" s="488"/>
      <c r="E72" s="488"/>
      <c r="F72" s="267" t="s">
        <v>664</v>
      </c>
      <c r="G72" s="270">
        <v>0.02</v>
      </c>
      <c r="H72" s="270">
        <v>1.38</v>
      </c>
      <c r="I72" s="275">
        <v>0.82799999999999996</v>
      </c>
      <c r="J72" s="276"/>
      <c r="K72" s="268"/>
      <c r="L72" s="276"/>
      <c r="M72" s="268"/>
      <c r="N72" s="277"/>
      <c r="AG72" s="254"/>
      <c r="AH72" s="255"/>
      <c r="AI72" s="255"/>
      <c r="AL72" s="213" t="s">
        <v>665</v>
      </c>
      <c r="AN72" s="255"/>
    </row>
    <row r="73" spans="1:42" s="207" customFormat="1" ht="15" x14ac:dyDescent="0.25">
      <c r="A73" s="265"/>
      <c r="B73" s="264"/>
      <c r="C73" s="494" t="s">
        <v>666</v>
      </c>
      <c r="D73" s="494"/>
      <c r="E73" s="494"/>
      <c r="F73" s="278"/>
      <c r="G73" s="279"/>
      <c r="H73" s="279"/>
      <c r="I73" s="279"/>
      <c r="J73" s="280">
        <v>9.26</v>
      </c>
      <c r="K73" s="279"/>
      <c r="L73" s="280">
        <v>377.55</v>
      </c>
      <c r="M73" s="279"/>
      <c r="N73" s="282">
        <v>9208.24</v>
      </c>
      <c r="AG73" s="254"/>
      <c r="AH73" s="255"/>
      <c r="AI73" s="255"/>
      <c r="AM73" s="213" t="s">
        <v>666</v>
      </c>
      <c r="AN73" s="255"/>
    </row>
    <row r="74" spans="1:42" s="207" customFormat="1" ht="15" x14ac:dyDescent="0.25">
      <c r="A74" s="274"/>
      <c r="B74" s="264"/>
      <c r="C74" s="488" t="s">
        <v>667</v>
      </c>
      <c r="D74" s="488"/>
      <c r="E74" s="488"/>
      <c r="F74" s="267"/>
      <c r="G74" s="268"/>
      <c r="H74" s="268"/>
      <c r="I74" s="268"/>
      <c r="J74" s="276"/>
      <c r="K74" s="268"/>
      <c r="L74" s="269">
        <v>298.08</v>
      </c>
      <c r="M74" s="268"/>
      <c r="N74" s="271">
        <v>8545.9500000000007</v>
      </c>
      <c r="AG74" s="254"/>
      <c r="AH74" s="255"/>
      <c r="AI74" s="255"/>
      <c r="AL74" s="213" t="s">
        <v>667</v>
      </c>
      <c r="AN74" s="255"/>
    </row>
    <row r="75" spans="1:42" s="207" customFormat="1" ht="23.25" x14ac:dyDescent="0.25">
      <c r="A75" s="274"/>
      <c r="B75" s="264" t="s">
        <v>668</v>
      </c>
      <c r="C75" s="488" t="s">
        <v>669</v>
      </c>
      <c r="D75" s="488"/>
      <c r="E75" s="488"/>
      <c r="F75" s="267" t="s">
        <v>670</v>
      </c>
      <c r="G75" s="283">
        <v>97</v>
      </c>
      <c r="H75" s="268"/>
      <c r="I75" s="283">
        <v>97</v>
      </c>
      <c r="J75" s="276"/>
      <c r="K75" s="268"/>
      <c r="L75" s="269">
        <v>289.14</v>
      </c>
      <c r="M75" s="268"/>
      <c r="N75" s="271">
        <v>8289.57</v>
      </c>
      <c r="AG75" s="254"/>
      <c r="AH75" s="255"/>
      <c r="AI75" s="255"/>
      <c r="AL75" s="213" t="s">
        <v>669</v>
      </c>
      <c r="AN75" s="255"/>
    </row>
    <row r="76" spans="1:42" s="207" customFormat="1" ht="23.25" x14ac:dyDescent="0.25">
      <c r="A76" s="274"/>
      <c r="B76" s="264" t="s">
        <v>671</v>
      </c>
      <c r="C76" s="488" t="s">
        <v>672</v>
      </c>
      <c r="D76" s="488"/>
      <c r="E76" s="488"/>
      <c r="F76" s="267" t="s">
        <v>670</v>
      </c>
      <c r="G76" s="283">
        <v>51</v>
      </c>
      <c r="H76" s="283">
        <v>0</v>
      </c>
      <c r="I76" s="283">
        <v>0</v>
      </c>
      <c r="J76" s="276"/>
      <c r="K76" s="268"/>
      <c r="L76" s="276"/>
      <c r="M76" s="268"/>
      <c r="N76" s="277"/>
      <c r="AG76" s="254"/>
      <c r="AH76" s="255"/>
      <c r="AI76" s="255"/>
      <c r="AL76" s="213" t="s">
        <v>672</v>
      </c>
      <c r="AN76" s="255"/>
    </row>
    <row r="77" spans="1:42" s="207" customFormat="1" ht="15" x14ac:dyDescent="0.25">
      <c r="A77" s="284"/>
      <c r="B77" s="285"/>
      <c r="C77" s="492" t="s">
        <v>673</v>
      </c>
      <c r="D77" s="492"/>
      <c r="E77" s="492"/>
      <c r="F77" s="258"/>
      <c r="G77" s="259"/>
      <c r="H77" s="259"/>
      <c r="I77" s="259"/>
      <c r="J77" s="261"/>
      <c r="K77" s="259"/>
      <c r="L77" s="288">
        <v>666.69</v>
      </c>
      <c r="M77" s="279"/>
      <c r="N77" s="287">
        <v>17497.810000000001</v>
      </c>
      <c r="AG77" s="254"/>
      <c r="AH77" s="255"/>
      <c r="AI77" s="255"/>
      <c r="AN77" s="255" t="s">
        <v>673</v>
      </c>
    </row>
    <row r="78" spans="1:42" s="207" customFormat="1" ht="21" x14ac:dyDescent="0.25">
      <c r="A78" s="256" t="s">
        <v>679</v>
      </c>
      <c r="B78" s="257" t="s">
        <v>680</v>
      </c>
      <c r="C78" s="492" t="s">
        <v>681</v>
      </c>
      <c r="D78" s="492"/>
      <c r="E78" s="492"/>
      <c r="F78" s="258" t="s">
        <v>654</v>
      </c>
      <c r="G78" s="259"/>
      <c r="H78" s="259"/>
      <c r="I78" s="260">
        <v>30</v>
      </c>
      <c r="J78" s="286">
        <v>9021.14</v>
      </c>
      <c r="K78" s="259"/>
      <c r="L78" s="286">
        <v>43721.2</v>
      </c>
      <c r="M78" s="289">
        <v>6.19</v>
      </c>
      <c r="N78" s="287">
        <v>270634.2</v>
      </c>
      <c r="AG78" s="254"/>
      <c r="AH78" s="255"/>
      <c r="AI78" s="255" t="s">
        <v>681</v>
      </c>
      <c r="AN78" s="255"/>
    </row>
    <row r="79" spans="1:42" s="207" customFormat="1" ht="15" x14ac:dyDescent="0.25">
      <c r="A79" s="284"/>
      <c r="B79" s="285"/>
      <c r="C79" s="488" t="s">
        <v>682</v>
      </c>
      <c r="D79" s="488"/>
      <c r="E79" s="488"/>
      <c r="F79" s="488"/>
      <c r="G79" s="488"/>
      <c r="H79" s="488"/>
      <c r="I79" s="488"/>
      <c r="J79" s="488"/>
      <c r="K79" s="488"/>
      <c r="L79" s="488"/>
      <c r="M79" s="488"/>
      <c r="N79" s="493"/>
      <c r="AG79" s="254"/>
      <c r="AH79" s="255"/>
      <c r="AI79" s="255"/>
      <c r="AN79" s="255"/>
      <c r="AO79" s="213" t="s">
        <v>682</v>
      </c>
    </row>
    <row r="80" spans="1:42" s="207" customFormat="1" ht="15" x14ac:dyDescent="0.25">
      <c r="A80" s="291"/>
      <c r="B80" s="266"/>
      <c r="C80" s="488" t="s">
        <v>683</v>
      </c>
      <c r="D80" s="488"/>
      <c r="E80" s="488"/>
      <c r="F80" s="488"/>
      <c r="G80" s="488"/>
      <c r="H80" s="488"/>
      <c r="I80" s="488"/>
      <c r="J80" s="488"/>
      <c r="K80" s="488"/>
      <c r="L80" s="488"/>
      <c r="M80" s="488"/>
      <c r="N80" s="493"/>
      <c r="AG80" s="254"/>
      <c r="AH80" s="255"/>
      <c r="AI80" s="255"/>
      <c r="AN80" s="255"/>
      <c r="AP80" s="213" t="s">
        <v>683</v>
      </c>
    </row>
    <row r="81" spans="1:42" s="207" customFormat="1" ht="15" x14ac:dyDescent="0.25">
      <c r="A81" s="284"/>
      <c r="B81" s="285"/>
      <c r="C81" s="492" t="s">
        <v>673</v>
      </c>
      <c r="D81" s="492"/>
      <c r="E81" s="492"/>
      <c r="F81" s="258"/>
      <c r="G81" s="259"/>
      <c r="H81" s="259"/>
      <c r="I81" s="259"/>
      <c r="J81" s="261"/>
      <c r="K81" s="259"/>
      <c r="L81" s="286">
        <v>43721.2</v>
      </c>
      <c r="M81" s="279"/>
      <c r="N81" s="287">
        <v>270634.2</v>
      </c>
      <c r="AG81" s="254"/>
      <c r="AH81" s="255"/>
      <c r="AI81" s="255"/>
      <c r="AN81" s="255" t="s">
        <v>673</v>
      </c>
    </row>
    <row r="82" spans="1:42" s="207" customFormat="1" ht="15" x14ac:dyDescent="0.25">
      <c r="A82" s="256" t="s">
        <v>60</v>
      </c>
      <c r="B82" s="257" t="s">
        <v>684</v>
      </c>
      <c r="C82" s="492" t="s">
        <v>685</v>
      </c>
      <c r="D82" s="492"/>
      <c r="E82" s="492"/>
      <c r="F82" s="258" t="s">
        <v>654</v>
      </c>
      <c r="G82" s="259"/>
      <c r="H82" s="259"/>
      <c r="I82" s="260">
        <v>30</v>
      </c>
      <c r="J82" s="261"/>
      <c r="K82" s="259"/>
      <c r="L82" s="261"/>
      <c r="M82" s="259"/>
      <c r="N82" s="262"/>
      <c r="AG82" s="254"/>
      <c r="AH82" s="255"/>
      <c r="AI82" s="255" t="s">
        <v>685</v>
      </c>
      <c r="AN82" s="255"/>
    </row>
    <row r="83" spans="1:42" s="207" customFormat="1" ht="22.5" x14ac:dyDescent="0.25">
      <c r="A83" s="263"/>
      <c r="B83" s="264" t="s">
        <v>655</v>
      </c>
      <c r="C83" s="486" t="s">
        <v>656</v>
      </c>
      <c r="D83" s="486"/>
      <c r="E83" s="486"/>
      <c r="F83" s="486"/>
      <c r="G83" s="486"/>
      <c r="H83" s="486"/>
      <c r="I83" s="486"/>
      <c r="J83" s="486"/>
      <c r="K83" s="486"/>
      <c r="L83" s="486"/>
      <c r="M83" s="486"/>
      <c r="N83" s="495"/>
      <c r="AG83" s="254"/>
      <c r="AH83" s="255"/>
      <c r="AI83" s="255"/>
      <c r="AJ83" s="213" t="s">
        <v>656</v>
      </c>
      <c r="AN83" s="255"/>
    </row>
    <row r="84" spans="1:42" s="207" customFormat="1" ht="34.5" x14ac:dyDescent="0.25">
      <c r="A84" s="263"/>
      <c r="B84" s="264" t="s">
        <v>657</v>
      </c>
      <c r="C84" s="486" t="s">
        <v>658</v>
      </c>
      <c r="D84" s="486"/>
      <c r="E84" s="486"/>
      <c r="F84" s="486"/>
      <c r="G84" s="486"/>
      <c r="H84" s="486"/>
      <c r="I84" s="486"/>
      <c r="J84" s="486"/>
      <c r="K84" s="486"/>
      <c r="L84" s="486"/>
      <c r="M84" s="486"/>
      <c r="N84" s="495"/>
      <c r="AG84" s="254"/>
      <c r="AH84" s="255"/>
      <c r="AI84" s="255"/>
      <c r="AJ84" s="213" t="s">
        <v>658</v>
      </c>
      <c r="AN84" s="255"/>
    </row>
    <row r="85" spans="1:42" s="207" customFormat="1" ht="15" x14ac:dyDescent="0.25">
      <c r="A85" s="265"/>
      <c r="B85" s="264" t="s">
        <v>65</v>
      </c>
      <c r="C85" s="488" t="s">
        <v>659</v>
      </c>
      <c r="D85" s="488"/>
      <c r="E85" s="488"/>
      <c r="F85" s="267"/>
      <c r="G85" s="268"/>
      <c r="H85" s="268"/>
      <c r="I85" s="268"/>
      <c r="J85" s="269">
        <v>10.220000000000001</v>
      </c>
      <c r="K85" s="270">
        <v>1.38</v>
      </c>
      <c r="L85" s="269">
        <v>423.11</v>
      </c>
      <c r="M85" s="270">
        <v>28.67</v>
      </c>
      <c r="N85" s="271">
        <v>12130.56</v>
      </c>
      <c r="AG85" s="254"/>
      <c r="AH85" s="255"/>
      <c r="AI85" s="255"/>
      <c r="AK85" s="213" t="s">
        <v>659</v>
      </c>
      <c r="AN85" s="255"/>
    </row>
    <row r="86" spans="1:42" s="207" customFormat="1" ht="15" x14ac:dyDescent="0.25">
      <c r="A86" s="265"/>
      <c r="B86" s="264" t="s">
        <v>62</v>
      </c>
      <c r="C86" s="488" t="s">
        <v>662</v>
      </c>
      <c r="D86" s="488"/>
      <c r="E86" s="488"/>
      <c r="F86" s="267"/>
      <c r="G86" s="268"/>
      <c r="H86" s="268"/>
      <c r="I86" s="268"/>
      <c r="J86" s="269">
        <v>0.38</v>
      </c>
      <c r="K86" s="268"/>
      <c r="L86" s="269">
        <v>11.4</v>
      </c>
      <c r="M86" s="270">
        <v>8.06</v>
      </c>
      <c r="N86" s="273">
        <v>91.88</v>
      </c>
      <c r="AG86" s="254"/>
      <c r="AH86" s="255"/>
      <c r="AI86" s="255"/>
      <c r="AK86" s="213" t="s">
        <v>662</v>
      </c>
      <c r="AN86" s="255"/>
    </row>
    <row r="87" spans="1:42" s="207" customFormat="1" ht="15" x14ac:dyDescent="0.25">
      <c r="A87" s="274"/>
      <c r="B87" s="264"/>
      <c r="C87" s="488" t="s">
        <v>663</v>
      </c>
      <c r="D87" s="488"/>
      <c r="E87" s="488"/>
      <c r="F87" s="267" t="s">
        <v>664</v>
      </c>
      <c r="G87" s="270">
        <v>1.03</v>
      </c>
      <c r="H87" s="270">
        <v>1.38</v>
      </c>
      <c r="I87" s="275">
        <v>42.642000000000003</v>
      </c>
      <c r="J87" s="276"/>
      <c r="K87" s="268"/>
      <c r="L87" s="276"/>
      <c r="M87" s="268"/>
      <c r="N87" s="277"/>
      <c r="AG87" s="254"/>
      <c r="AH87" s="255"/>
      <c r="AI87" s="255"/>
      <c r="AL87" s="213" t="s">
        <v>663</v>
      </c>
      <c r="AN87" s="255"/>
    </row>
    <row r="88" spans="1:42" s="207" customFormat="1" ht="15" x14ac:dyDescent="0.25">
      <c r="A88" s="265"/>
      <c r="B88" s="264"/>
      <c r="C88" s="494" t="s">
        <v>666</v>
      </c>
      <c r="D88" s="494"/>
      <c r="E88" s="494"/>
      <c r="F88" s="278"/>
      <c r="G88" s="279"/>
      <c r="H88" s="279"/>
      <c r="I88" s="279"/>
      <c r="J88" s="280">
        <v>10.6</v>
      </c>
      <c r="K88" s="279"/>
      <c r="L88" s="280">
        <v>434.51</v>
      </c>
      <c r="M88" s="279"/>
      <c r="N88" s="282">
        <v>12222.44</v>
      </c>
      <c r="AG88" s="254"/>
      <c r="AH88" s="255"/>
      <c r="AI88" s="255"/>
      <c r="AM88" s="213" t="s">
        <v>666</v>
      </c>
      <c r="AN88" s="255"/>
    </row>
    <row r="89" spans="1:42" s="207" customFormat="1" ht="15" x14ac:dyDescent="0.25">
      <c r="A89" s="274"/>
      <c r="B89" s="264"/>
      <c r="C89" s="488" t="s">
        <v>667</v>
      </c>
      <c r="D89" s="488"/>
      <c r="E89" s="488"/>
      <c r="F89" s="267"/>
      <c r="G89" s="268"/>
      <c r="H89" s="268"/>
      <c r="I89" s="268"/>
      <c r="J89" s="276"/>
      <c r="K89" s="268"/>
      <c r="L89" s="269">
        <v>423.11</v>
      </c>
      <c r="M89" s="268"/>
      <c r="N89" s="271">
        <v>12130.56</v>
      </c>
      <c r="AG89" s="254"/>
      <c r="AH89" s="255"/>
      <c r="AI89" s="255"/>
      <c r="AL89" s="213" t="s">
        <v>667</v>
      </c>
      <c r="AN89" s="255"/>
    </row>
    <row r="90" spans="1:42" s="207" customFormat="1" ht="23.25" x14ac:dyDescent="0.25">
      <c r="A90" s="274"/>
      <c r="B90" s="264" t="s">
        <v>668</v>
      </c>
      <c r="C90" s="488" t="s">
        <v>669</v>
      </c>
      <c r="D90" s="488"/>
      <c r="E90" s="488"/>
      <c r="F90" s="267" t="s">
        <v>670</v>
      </c>
      <c r="G90" s="283">
        <v>97</v>
      </c>
      <c r="H90" s="268"/>
      <c r="I90" s="283">
        <v>97</v>
      </c>
      <c r="J90" s="276"/>
      <c r="K90" s="268"/>
      <c r="L90" s="269">
        <v>410.42</v>
      </c>
      <c r="M90" s="268"/>
      <c r="N90" s="271">
        <v>11766.64</v>
      </c>
      <c r="AG90" s="254"/>
      <c r="AH90" s="255"/>
      <c r="AI90" s="255"/>
      <c r="AL90" s="213" t="s">
        <v>669</v>
      </c>
      <c r="AN90" s="255"/>
    </row>
    <row r="91" spans="1:42" s="207" customFormat="1" ht="23.25" x14ac:dyDescent="0.25">
      <c r="A91" s="274"/>
      <c r="B91" s="264" t="s">
        <v>671</v>
      </c>
      <c r="C91" s="488" t="s">
        <v>672</v>
      </c>
      <c r="D91" s="488"/>
      <c r="E91" s="488"/>
      <c r="F91" s="267" t="s">
        <v>670</v>
      </c>
      <c r="G91" s="283">
        <v>51</v>
      </c>
      <c r="H91" s="283">
        <v>0</v>
      </c>
      <c r="I91" s="283">
        <v>0</v>
      </c>
      <c r="J91" s="276"/>
      <c r="K91" s="268"/>
      <c r="L91" s="276"/>
      <c r="M91" s="268"/>
      <c r="N91" s="277"/>
      <c r="AG91" s="254"/>
      <c r="AH91" s="255"/>
      <c r="AI91" s="255"/>
      <c r="AL91" s="213" t="s">
        <v>672</v>
      </c>
      <c r="AN91" s="255"/>
    </row>
    <row r="92" spans="1:42" s="207" customFormat="1" ht="15" x14ac:dyDescent="0.25">
      <c r="A92" s="284"/>
      <c r="B92" s="285"/>
      <c r="C92" s="492" t="s">
        <v>673</v>
      </c>
      <c r="D92" s="492"/>
      <c r="E92" s="492"/>
      <c r="F92" s="258"/>
      <c r="G92" s="259"/>
      <c r="H92" s="259"/>
      <c r="I92" s="259"/>
      <c r="J92" s="261"/>
      <c r="K92" s="259"/>
      <c r="L92" s="288">
        <v>844.93</v>
      </c>
      <c r="M92" s="279"/>
      <c r="N92" s="287">
        <v>23989.08</v>
      </c>
      <c r="AG92" s="254"/>
      <c r="AH92" s="255"/>
      <c r="AI92" s="255"/>
      <c r="AN92" s="255" t="s">
        <v>673</v>
      </c>
    </row>
    <row r="93" spans="1:42" s="207" customFormat="1" ht="21" x14ac:dyDescent="0.25">
      <c r="A93" s="256" t="s">
        <v>686</v>
      </c>
      <c r="B93" s="257" t="s">
        <v>687</v>
      </c>
      <c r="C93" s="492" t="s">
        <v>688</v>
      </c>
      <c r="D93" s="492"/>
      <c r="E93" s="492"/>
      <c r="F93" s="258" t="s">
        <v>689</v>
      </c>
      <c r="G93" s="259"/>
      <c r="H93" s="259"/>
      <c r="I93" s="260">
        <v>30</v>
      </c>
      <c r="J93" s="288">
        <v>333.33</v>
      </c>
      <c r="K93" s="259"/>
      <c r="L93" s="286">
        <v>1615.49</v>
      </c>
      <c r="M93" s="289">
        <v>6.19</v>
      </c>
      <c r="N93" s="287">
        <v>9999.9</v>
      </c>
      <c r="AG93" s="254"/>
      <c r="AH93" s="255"/>
      <c r="AI93" s="255" t="s">
        <v>688</v>
      </c>
      <c r="AN93" s="255"/>
    </row>
    <row r="94" spans="1:42" s="207" customFormat="1" ht="15" x14ac:dyDescent="0.25">
      <c r="A94" s="284"/>
      <c r="B94" s="285"/>
      <c r="C94" s="488" t="s">
        <v>690</v>
      </c>
      <c r="D94" s="488"/>
      <c r="E94" s="488"/>
      <c r="F94" s="488"/>
      <c r="G94" s="488"/>
      <c r="H94" s="488"/>
      <c r="I94" s="488"/>
      <c r="J94" s="488"/>
      <c r="K94" s="488"/>
      <c r="L94" s="488"/>
      <c r="M94" s="488"/>
      <c r="N94" s="493"/>
      <c r="AG94" s="254"/>
      <c r="AH94" s="255"/>
      <c r="AI94" s="255"/>
      <c r="AN94" s="255"/>
      <c r="AO94" s="213" t="s">
        <v>690</v>
      </c>
    </row>
    <row r="95" spans="1:42" s="207" customFormat="1" ht="15" x14ac:dyDescent="0.25">
      <c r="A95" s="291"/>
      <c r="B95" s="266"/>
      <c r="C95" s="488" t="s">
        <v>691</v>
      </c>
      <c r="D95" s="488"/>
      <c r="E95" s="488"/>
      <c r="F95" s="488"/>
      <c r="G95" s="488"/>
      <c r="H95" s="488"/>
      <c r="I95" s="488"/>
      <c r="J95" s="488"/>
      <c r="K95" s="488"/>
      <c r="L95" s="488"/>
      <c r="M95" s="488"/>
      <c r="N95" s="493"/>
      <c r="AG95" s="254"/>
      <c r="AH95" s="255"/>
      <c r="AI95" s="255"/>
      <c r="AN95" s="255"/>
      <c r="AP95" s="213" t="s">
        <v>691</v>
      </c>
    </row>
    <row r="96" spans="1:42" s="207" customFormat="1" ht="15" x14ac:dyDescent="0.25">
      <c r="A96" s="284"/>
      <c r="B96" s="285"/>
      <c r="C96" s="492" t="s">
        <v>673</v>
      </c>
      <c r="D96" s="492"/>
      <c r="E96" s="492"/>
      <c r="F96" s="258"/>
      <c r="G96" s="259"/>
      <c r="H96" s="259"/>
      <c r="I96" s="259"/>
      <c r="J96" s="261"/>
      <c r="K96" s="259"/>
      <c r="L96" s="286">
        <v>1615.49</v>
      </c>
      <c r="M96" s="279"/>
      <c r="N96" s="287">
        <v>9999.9</v>
      </c>
      <c r="AG96" s="254"/>
      <c r="AH96" s="255"/>
      <c r="AI96" s="255"/>
      <c r="AN96" s="255" t="s">
        <v>673</v>
      </c>
    </row>
    <row r="97" spans="1:41" s="207" customFormat="1" ht="33" x14ac:dyDescent="0.25">
      <c r="A97" s="256" t="s">
        <v>57</v>
      </c>
      <c r="B97" s="257" t="s">
        <v>692</v>
      </c>
      <c r="C97" s="492" t="s">
        <v>693</v>
      </c>
      <c r="D97" s="492"/>
      <c r="E97" s="492"/>
      <c r="F97" s="258" t="s">
        <v>694</v>
      </c>
      <c r="G97" s="259"/>
      <c r="H97" s="259"/>
      <c r="I97" s="260">
        <v>30</v>
      </c>
      <c r="J97" s="261"/>
      <c r="K97" s="259"/>
      <c r="L97" s="261"/>
      <c r="M97" s="259"/>
      <c r="N97" s="262"/>
      <c r="AG97" s="254"/>
      <c r="AH97" s="255"/>
      <c r="AI97" s="255" t="s">
        <v>693</v>
      </c>
      <c r="AN97" s="255"/>
    </row>
    <row r="98" spans="1:41" s="207" customFormat="1" ht="22.5" x14ac:dyDescent="0.25">
      <c r="A98" s="263"/>
      <c r="B98" s="264" t="s">
        <v>655</v>
      </c>
      <c r="C98" s="486" t="s">
        <v>656</v>
      </c>
      <c r="D98" s="486"/>
      <c r="E98" s="486"/>
      <c r="F98" s="486"/>
      <c r="G98" s="486"/>
      <c r="H98" s="486"/>
      <c r="I98" s="486"/>
      <c r="J98" s="486"/>
      <c r="K98" s="486"/>
      <c r="L98" s="486"/>
      <c r="M98" s="486"/>
      <c r="N98" s="495"/>
      <c r="AG98" s="254"/>
      <c r="AH98" s="255"/>
      <c r="AI98" s="255"/>
      <c r="AJ98" s="213" t="s">
        <v>656</v>
      </c>
      <c r="AN98" s="255"/>
    </row>
    <row r="99" spans="1:41" s="207" customFormat="1" ht="34.5" x14ac:dyDescent="0.25">
      <c r="A99" s="263"/>
      <c r="B99" s="264" t="s">
        <v>657</v>
      </c>
      <c r="C99" s="486" t="s">
        <v>658</v>
      </c>
      <c r="D99" s="486"/>
      <c r="E99" s="486"/>
      <c r="F99" s="486"/>
      <c r="G99" s="486"/>
      <c r="H99" s="486"/>
      <c r="I99" s="486"/>
      <c r="J99" s="486"/>
      <c r="K99" s="486"/>
      <c r="L99" s="486"/>
      <c r="M99" s="486"/>
      <c r="N99" s="495"/>
      <c r="AG99" s="254"/>
      <c r="AH99" s="255"/>
      <c r="AI99" s="255"/>
      <c r="AJ99" s="213" t="s">
        <v>658</v>
      </c>
      <c r="AN99" s="255"/>
    </row>
    <row r="100" spans="1:41" s="207" customFormat="1" ht="15" x14ac:dyDescent="0.25">
      <c r="A100" s="265"/>
      <c r="B100" s="264" t="s">
        <v>65</v>
      </c>
      <c r="C100" s="488" t="s">
        <v>659</v>
      </c>
      <c r="D100" s="488"/>
      <c r="E100" s="488"/>
      <c r="F100" s="267"/>
      <c r="G100" s="268"/>
      <c r="H100" s="268"/>
      <c r="I100" s="268"/>
      <c r="J100" s="269">
        <v>23.85</v>
      </c>
      <c r="K100" s="270">
        <v>1.38</v>
      </c>
      <c r="L100" s="269">
        <v>987.39</v>
      </c>
      <c r="M100" s="270">
        <v>28.67</v>
      </c>
      <c r="N100" s="271">
        <v>28308.47</v>
      </c>
      <c r="AG100" s="254"/>
      <c r="AH100" s="255"/>
      <c r="AI100" s="255"/>
      <c r="AK100" s="213" t="s">
        <v>659</v>
      </c>
      <c r="AN100" s="255"/>
    </row>
    <row r="101" spans="1:41" s="207" customFormat="1" ht="15" x14ac:dyDescent="0.25">
      <c r="A101" s="265"/>
      <c r="B101" s="264" t="s">
        <v>64</v>
      </c>
      <c r="C101" s="488" t="s">
        <v>660</v>
      </c>
      <c r="D101" s="488"/>
      <c r="E101" s="488"/>
      <c r="F101" s="267"/>
      <c r="G101" s="268"/>
      <c r="H101" s="268"/>
      <c r="I101" s="268"/>
      <c r="J101" s="269">
        <v>19.73</v>
      </c>
      <c r="K101" s="270">
        <v>1.38</v>
      </c>
      <c r="L101" s="269">
        <v>816.82</v>
      </c>
      <c r="M101" s="270">
        <v>11.31</v>
      </c>
      <c r="N101" s="271">
        <v>9238.23</v>
      </c>
      <c r="AG101" s="254"/>
      <c r="AH101" s="255"/>
      <c r="AI101" s="255"/>
      <c r="AK101" s="213" t="s">
        <v>660</v>
      </c>
      <c r="AN101" s="255"/>
    </row>
    <row r="102" spans="1:41" s="207" customFormat="1" ht="15" x14ac:dyDescent="0.25">
      <c r="A102" s="265"/>
      <c r="B102" s="264" t="s">
        <v>63</v>
      </c>
      <c r="C102" s="488" t="s">
        <v>661</v>
      </c>
      <c r="D102" s="488"/>
      <c r="E102" s="488"/>
      <c r="F102" s="267"/>
      <c r="G102" s="268"/>
      <c r="H102" s="268"/>
      <c r="I102" s="268"/>
      <c r="J102" s="269">
        <v>2.95</v>
      </c>
      <c r="K102" s="270">
        <v>1.38</v>
      </c>
      <c r="L102" s="269">
        <v>122.13</v>
      </c>
      <c r="M102" s="270">
        <v>28.67</v>
      </c>
      <c r="N102" s="271">
        <v>3501.47</v>
      </c>
      <c r="AG102" s="254"/>
      <c r="AH102" s="255"/>
      <c r="AI102" s="255"/>
      <c r="AK102" s="213" t="s">
        <v>661</v>
      </c>
      <c r="AN102" s="255"/>
    </row>
    <row r="103" spans="1:41" s="207" customFormat="1" ht="15" x14ac:dyDescent="0.25">
      <c r="A103" s="265"/>
      <c r="B103" s="264" t="s">
        <v>62</v>
      </c>
      <c r="C103" s="488" t="s">
        <v>662</v>
      </c>
      <c r="D103" s="488"/>
      <c r="E103" s="488"/>
      <c r="F103" s="267"/>
      <c r="G103" s="268"/>
      <c r="H103" s="268"/>
      <c r="I103" s="268"/>
      <c r="J103" s="269">
        <v>7.2</v>
      </c>
      <c r="K103" s="268"/>
      <c r="L103" s="269">
        <v>216</v>
      </c>
      <c r="M103" s="270">
        <v>8.06</v>
      </c>
      <c r="N103" s="271">
        <v>1740.96</v>
      </c>
      <c r="AG103" s="254"/>
      <c r="AH103" s="255"/>
      <c r="AI103" s="255"/>
      <c r="AK103" s="213" t="s">
        <v>662</v>
      </c>
      <c r="AN103" s="255"/>
    </row>
    <row r="104" spans="1:41" s="207" customFormat="1" ht="15" x14ac:dyDescent="0.25">
      <c r="A104" s="274"/>
      <c r="B104" s="264"/>
      <c r="C104" s="488" t="s">
        <v>663</v>
      </c>
      <c r="D104" s="488"/>
      <c r="E104" s="488"/>
      <c r="F104" s="267" t="s">
        <v>664</v>
      </c>
      <c r="G104" s="270">
        <v>2.63</v>
      </c>
      <c r="H104" s="270">
        <v>1.38</v>
      </c>
      <c r="I104" s="275">
        <v>108.88200000000001</v>
      </c>
      <c r="J104" s="276"/>
      <c r="K104" s="268"/>
      <c r="L104" s="276"/>
      <c r="M104" s="268"/>
      <c r="N104" s="277"/>
      <c r="AG104" s="254"/>
      <c r="AH104" s="255"/>
      <c r="AI104" s="255"/>
      <c r="AL104" s="213" t="s">
        <v>663</v>
      </c>
      <c r="AN104" s="255"/>
    </row>
    <row r="105" spans="1:41" s="207" customFormat="1" ht="15" x14ac:dyDescent="0.25">
      <c r="A105" s="274"/>
      <c r="B105" s="264"/>
      <c r="C105" s="488" t="s">
        <v>665</v>
      </c>
      <c r="D105" s="488"/>
      <c r="E105" s="488"/>
      <c r="F105" s="267" t="s">
        <v>664</v>
      </c>
      <c r="G105" s="270">
        <v>0.27</v>
      </c>
      <c r="H105" s="270">
        <v>1.38</v>
      </c>
      <c r="I105" s="275">
        <v>11.178000000000001</v>
      </c>
      <c r="J105" s="276"/>
      <c r="K105" s="268"/>
      <c r="L105" s="276"/>
      <c r="M105" s="268"/>
      <c r="N105" s="277"/>
      <c r="AG105" s="254"/>
      <c r="AH105" s="255"/>
      <c r="AI105" s="255"/>
      <c r="AL105" s="213" t="s">
        <v>665</v>
      </c>
      <c r="AN105" s="255"/>
    </row>
    <row r="106" spans="1:41" s="207" customFormat="1" ht="15" x14ac:dyDescent="0.25">
      <c r="A106" s="265"/>
      <c r="B106" s="264"/>
      <c r="C106" s="494" t="s">
        <v>666</v>
      </c>
      <c r="D106" s="494"/>
      <c r="E106" s="494"/>
      <c r="F106" s="278"/>
      <c r="G106" s="279"/>
      <c r="H106" s="279"/>
      <c r="I106" s="279"/>
      <c r="J106" s="280">
        <v>50.78</v>
      </c>
      <c r="K106" s="279"/>
      <c r="L106" s="281">
        <v>2020.21</v>
      </c>
      <c r="M106" s="279"/>
      <c r="N106" s="282">
        <v>39287.660000000003</v>
      </c>
      <c r="AG106" s="254"/>
      <c r="AH106" s="255"/>
      <c r="AI106" s="255"/>
      <c r="AM106" s="213" t="s">
        <v>666</v>
      </c>
      <c r="AN106" s="255"/>
    </row>
    <row r="107" spans="1:41" s="207" customFormat="1" ht="15" x14ac:dyDescent="0.25">
      <c r="A107" s="274"/>
      <c r="B107" s="264"/>
      <c r="C107" s="488" t="s">
        <v>667</v>
      </c>
      <c r="D107" s="488"/>
      <c r="E107" s="488"/>
      <c r="F107" s="267"/>
      <c r="G107" s="268"/>
      <c r="H107" s="268"/>
      <c r="I107" s="268"/>
      <c r="J107" s="276"/>
      <c r="K107" s="268"/>
      <c r="L107" s="272">
        <v>1109.52</v>
      </c>
      <c r="M107" s="268"/>
      <c r="N107" s="271">
        <v>31809.94</v>
      </c>
      <c r="AG107" s="254"/>
      <c r="AH107" s="255"/>
      <c r="AI107" s="255"/>
      <c r="AL107" s="213" t="s">
        <v>667</v>
      </c>
      <c r="AN107" s="255"/>
    </row>
    <row r="108" spans="1:41" s="207" customFormat="1" ht="22.5" x14ac:dyDescent="0.25">
      <c r="A108" s="274"/>
      <c r="B108" s="264" t="s">
        <v>695</v>
      </c>
      <c r="C108" s="488" t="s">
        <v>696</v>
      </c>
      <c r="D108" s="488"/>
      <c r="E108" s="488"/>
      <c r="F108" s="267" t="s">
        <v>670</v>
      </c>
      <c r="G108" s="283">
        <v>103</v>
      </c>
      <c r="H108" s="268"/>
      <c r="I108" s="283">
        <v>103</v>
      </c>
      <c r="J108" s="276"/>
      <c r="K108" s="268"/>
      <c r="L108" s="272">
        <v>1142.81</v>
      </c>
      <c r="M108" s="268"/>
      <c r="N108" s="271">
        <v>32764.240000000002</v>
      </c>
      <c r="AG108" s="254"/>
      <c r="AH108" s="255"/>
      <c r="AI108" s="255"/>
      <c r="AL108" s="213" t="s">
        <v>696</v>
      </c>
      <c r="AN108" s="255"/>
    </row>
    <row r="109" spans="1:41" s="207" customFormat="1" ht="22.5" x14ac:dyDescent="0.25">
      <c r="A109" s="274"/>
      <c r="B109" s="264" t="s">
        <v>697</v>
      </c>
      <c r="C109" s="488" t="s">
        <v>698</v>
      </c>
      <c r="D109" s="488"/>
      <c r="E109" s="488"/>
      <c r="F109" s="267" t="s">
        <v>670</v>
      </c>
      <c r="G109" s="283">
        <v>60</v>
      </c>
      <c r="H109" s="283">
        <v>0</v>
      </c>
      <c r="I109" s="283">
        <v>0</v>
      </c>
      <c r="J109" s="276"/>
      <c r="K109" s="268"/>
      <c r="L109" s="276"/>
      <c r="M109" s="268"/>
      <c r="N109" s="277"/>
      <c r="AG109" s="254"/>
      <c r="AH109" s="255"/>
      <c r="AI109" s="255"/>
      <c r="AL109" s="213" t="s">
        <v>698</v>
      </c>
      <c r="AN109" s="255"/>
    </row>
    <row r="110" spans="1:41" s="207" customFormat="1" ht="15" x14ac:dyDescent="0.25">
      <c r="A110" s="284"/>
      <c r="B110" s="285"/>
      <c r="C110" s="492" t="s">
        <v>673</v>
      </c>
      <c r="D110" s="492"/>
      <c r="E110" s="492"/>
      <c r="F110" s="258"/>
      <c r="G110" s="259"/>
      <c r="H110" s="259"/>
      <c r="I110" s="259"/>
      <c r="J110" s="261"/>
      <c r="K110" s="259"/>
      <c r="L110" s="286">
        <v>3163.02</v>
      </c>
      <c r="M110" s="279"/>
      <c r="N110" s="287">
        <v>72051.899999999994</v>
      </c>
      <c r="AG110" s="254"/>
      <c r="AH110" s="255"/>
      <c r="AI110" s="255"/>
      <c r="AN110" s="255" t="s">
        <v>673</v>
      </c>
    </row>
    <row r="111" spans="1:41" s="207" customFormat="1" ht="21" x14ac:dyDescent="0.25">
      <c r="A111" s="256" t="s">
        <v>55</v>
      </c>
      <c r="B111" s="257" t="s">
        <v>699</v>
      </c>
      <c r="C111" s="492" t="s">
        <v>700</v>
      </c>
      <c r="D111" s="492"/>
      <c r="E111" s="492"/>
      <c r="F111" s="258" t="s">
        <v>128</v>
      </c>
      <c r="G111" s="259"/>
      <c r="H111" s="259"/>
      <c r="I111" s="289">
        <v>0.33</v>
      </c>
      <c r="J111" s="286">
        <v>53600</v>
      </c>
      <c r="K111" s="259"/>
      <c r="L111" s="286">
        <v>2194.54</v>
      </c>
      <c r="M111" s="289">
        <v>8.06</v>
      </c>
      <c r="N111" s="287">
        <v>17688</v>
      </c>
      <c r="AG111" s="254"/>
      <c r="AH111" s="255"/>
      <c r="AI111" s="255" t="s">
        <v>700</v>
      </c>
      <c r="AN111" s="255"/>
    </row>
    <row r="112" spans="1:41" s="207" customFormat="1" ht="15" x14ac:dyDescent="0.25">
      <c r="A112" s="284"/>
      <c r="B112" s="285"/>
      <c r="C112" s="488" t="s">
        <v>676</v>
      </c>
      <c r="D112" s="488"/>
      <c r="E112" s="488"/>
      <c r="F112" s="488"/>
      <c r="G112" s="488"/>
      <c r="H112" s="488"/>
      <c r="I112" s="488"/>
      <c r="J112" s="488"/>
      <c r="K112" s="488"/>
      <c r="L112" s="488"/>
      <c r="M112" s="488"/>
      <c r="N112" s="493"/>
      <c r="AG112" s="254"/>
      <c r="AH112" s="255"/>
      <c r="AI112" s="255"/>
      <c r="AN112" s="255"/>
      <c r="AO112" s="213" t="s">
        <v>676</v>
      </c>
    </row>
    <row r="113" spans="1:43" s="207" customFormat="1" ht="15" x14ac:dyDescent="0.25">
      <c r="A113" s="291"/>
      <c r="B113" s="266"/>
      <c r="C113" s="488" t="s">
        <v>701</v>
      </c>
      <c r="D113" s="488"/>
      <c r="E113" s="488"/>
      <c r="F113" s="488"/>
      <c r="G113" s="488"/>
      <c r="H113" s="488"/>
      <c r="I113" s="488"/>
      <c r="J113" s="488"/>
      <c r="K113" s="488"/>
      <c r="L113" s="488"/>
      <c r="M113" s="488"/>
      <c r="N113" s="493"/>
      <c r="AG113" s="254"/>
      <c r="AH113" s="255"/>
      <c r="AI113" s="255"/>
      <c r="AN113" s="255"/>
      <c r="AQ113" s="213" t="s">
        <v>701</v>
      </c>
    </row>
    <row r="114" spans="1:43" s="207" customFormat="1" ht="15" x14ac:dyDescent="0.25">
      <c r="A114" s="291"/>
      <c r="B114" s="266"/>
      <c r="C114" s="488" t="s">
        <v>702</v>
      </c>
      <c r="D114" s="488"/>
      <c r="E114" s="488"/>
      <c r="F114" s="488"/>
      <c r="G114" s="488"/>
      <c r="H114" s="488"/>
      <c r="I114" s="488"/>
      <c r="J114" s="488"/>
      <c r="K114" s="488"/>
      <c r="L114" s="488"/>
      <c r="M114" s="488"/>
      <c r="N114" s="493"/>
      <c r="AG114" s="254"/>
      <c r="AH114" s="255"/>
      <c r="AI114" s="255"/>
      <c r="AN114" s="255"/>
      <c r="AP114" s="213" t="s">
        <v>702</v>
      </c>
    </row>
    <row r="115" spans="1:43" s="207" customFormat="1" ht="15" x14ac:dyDescent="0.25">
      <c r="A115" s="284"/>
      <c r="B115" s="285"/>
      <c r="C115" s="492" t="s">
        <v>673</v>
      </c>
      <c r="D115" s="492"/>
      <c r="E115" s="492"/>
      <c r="F115" s="258"/>
      <c r="G115" s="259"/>
      <c r="H115" s="259"/>
      <c r="I115" s="259"/>
      <c r="J115" s="261"/>
      <c r="K115" s="259"/>
      <c r="L115" s="286">
        <v>2194.54</v>
      </c>
      <c r="M115" s="279"/>
      <c r="N115" s="287">
        <v>17688</v>
      </c>
      <c r="AG115" s="254"/>
      <c r="AH115" s="255"/>
      <c r="AI115" s="255"/>
      <c r="AN115" s="255" t="s">
        <v>673</v>
      </c>
    </row>
    <row r="116" spans="1:43" s="207" customFormat="1" ht="22.5" x14ac:dyDescent="0.25">
      <c r="A116" s="256" t="s">
        <v>73</v>
      </c>
      <c r="B116" s="257" t="s">
        <v>703</v>
      </c>
      <c r="C116" s="492" t="s">
        <v>704</v>
      </c>
      <c r="D116" s="492"/>
      <c r="E116" s="492"/>
      <c r="F116" s="258" t="s">
        <v>705</v>
      </c>
      <c r="G116" s="259"/>
      <c r="H116" s="259"/>
      <c r="I116" s="292">
        <v>1.2</v>
      </c>
      <c r="J116" s="288">
        <v>42.54</v>
      </c>
      <c r="K116" s="259"/>
      <c r="L116" s="288">
        <v>6.33</v>
      </c>
      <c r="M116" s="289">
        <v>8.06</v>
      </c>
      <c r="N116" s="293">
        <v>51.05</v>
      </c>
      <c r="AG116" s="254"/>
      <c r="AH116" s="255"/>
      <c r="AI116" s="255" t="s">
        <v>704</v>
      </c>
      <c r="AN116" s="255"/>
    </row>
    <row r="117" spans="1:43" s="207" customFormat="1" ht="15" x14ac:dyDescent="0.25">
      <c r="A117" s="284"/>
      <c r="B117" s="285"/>
      <c r="C117" s="488" t="s">
        <v>676</v>
      </c>
      <c r="D117" s="488"/>
      <c r="E117" s="488"/>
      <c r="F117" s="488"/>
      <c r="G117" s="488"/>
      <c r="H117" s="488"/>
      <c r="I117" s="488"/>
      <c r="J117" s="488"/>
      <c r="K117" s="488"/>
      <c r="L117" s="488"/>
      <c r="M117" s="488"/>
      <c r="N117" s="493"/>
      <c r="AG117" s="254"/>
      <c r="AH117" s="255"/>
      <c r="AI117" s="255"/>
      <c r="AN117" s="255"/>
      <c r="AO117" s="213" t="s">
        <v>676</v>
      </c>
    </row>
    <row r="118" spans="1:43" s="207" customFormat="1" ht="15" x14ac:dyDescent="0.25">
      <c r="A118" s="291"/>
      <c r="B118" s="266"/>
      <c r="C118" s="488" t="s">
        <v>706</v>
      </c>
      <c r="D118" s="488"/>
      <c r="E118" s="488"/>
      <c r="F118" s="488"/>
      <c r="G118" s="488"/>
      <c r="H118" s="488"/>
      <c r="I118" s="488"/>
      <c r="J118" s="488"/>
      <c r="K118" s="488"/>
      <c r="L118" s="488"/>
      <c r="M118" s="488"/>
      <c r="N118" s="493"/>
      <c r="AG118" s="254"/>
      <c r="AH118" s="255"/>
      <c r="AI118" s="255"/>
      <c r="AN118" s="255"/>
      <c r="AQ118" s="213" t="s">
        <v>706</v>
      </c>
    </row>
    <row r="119" spans="1:43" s="207" customFormat="1" ht="15" x14ac:dyDescent="0.25">
      <c r="A119" s="284"/>
      <c r="B119" s="285"/>
      <c r="C119" s="492" t="s">
        <v>673</v>
      </c>
      <c r="D119" s="492"/>
      <c r="E119" s="492"/>
      <c r="F119" s="258"/>
      <c r="G119" s="259"/>
      <c r="H119" s="259"/>
      <c r="I119" s="259"/>
      <c r="J119" s="261"/>
      <c r="K119" s="259"/>
      <c r="L119" s="288">
        <v>6.33</v>
      </c>
      <c r="M119" s="279"/>
      <c r="N119" s="293">
        <v>51.05</v>
      </c>
      <c r="AG119" s="254"/>
      <c r="AH119" s="255"/>
      <c r="AI119" s="255"/>
      <c r="AN119" s="255" t="s">
        <v>673</v>
      </c>
    </row>
    <row r="120" spans="1:43" s="207" customFormat="1" ht="21" x14ac:dyDescent="0.25">
      <c r="A120" s="256" t="s">
        <v>71</v>
      </c>
      <c r="B120" s="257" t="s">
        <v>707</v>
      </c>
      <c r="C120" s="492" t="s">
        <v>708</v>
      </c>
      <c r="D120" s="492"/>
      <c r="E120" s="492"/>
      <c r="F120" s="258" t="s">
        <v>689</v>
      </c>
      <c r="G120" s="259"/>
      <c r="H120" s="259"/>
      <c r="I120" s="260">
        <v>60</v>
      </c>
      <c r="J120" s="288">
        <v>9.93</v>
      </c>
      <c r="K120" s="259"/>
      <c r="L120" s="288">
        <v>73.92</v>
      </c>
      <c r="M120" s="289">
        <v>8.06</v>
      </c>
      <c r="N120" s="293">
        <v>595.79999999999995</v>
      </c>
      <c r="AG120" s="254"/>
      <c r="AH120" s="255"/>
      <c r="AI120" s="255" t="s">
        <v>708</v>
      </c>
      <c r="AN120" s="255"/>
    </row>
    <row r="121" spans="1:43" s="207" customFormat="1" ht="15" x14ac:dyDescent="0.25">
      <c r="A121" s="284"/>
      <c r="B121" s="285"/>
      <c r="C121" s="488" t="s">
        <v>676</v>
      </c>
      <c r="D121" s="488"/>
      <c r="E121" s="488"/>
      <c r="F121" s="488"/>
      <c r="G121" s="488"/>
      <c r="H121" s="488"/>
      <c r="I121" s="488"/>
      <c r="J121" s="488"/>
      <c r="K121" s="488"/>
      <c r="L121" s="488"/>
      <c r="M121" s="488"/>
      <c r="N121" s="493"/>
      <c r="AG121" s="254"/>
      <c r="AH121" s="255"/>
      <c r="AI121" s="255"/>
      <c r="AN121" s="255"/>
      <c r="AO121" s="213" t="s">
        <v>676</v>
      </c>
    </row>
    <row r="122" spans="1:43" s="207" customFormat="1" ht="15" x14ac:dyDescent="0.25">
      <c r="A122" s="291"/>
      <c r="B122" s="266"/>
      <c r="C122" s="488" t="s">
        <v>709</v>
      </c>
      <c r="D122" s="488"/>
      <c r="E122" s="488"/>
      <c r="F122" s="488"/>
      <c r="G122" s="488"/>
      <c r="H122" s="488"/>
      <c r="I122" s="488"/>
      <c r="J122" s="488"/>
      <c r="K122" s="488"/>
      <c r="L122" s="488"/>
      <c r="M122" s="488"/>
      <c r="N122" s="493"/>
      <c r="AG122" s="254"/>
      <c r="AH122" s="255"/>
      <c r="AI122" s="255"/>
      <c r="AN122" s="255"/>
      <c r="AQ122" s="213" t="s">
        <v>709</v>
      </c>
    </row>
    <row r="123" spans="1:43" s="207" customFormat="1" ht="15" x14ac:dyDescent="0.25">
      <c r="A123" s="284"/>
      <c r="B123" s="285"/>
      <c r="C123" s="492" t="s">
        <v>673</v>
      </c>
      <c r="D123" s="492"/>
      <c r="E123" s="492"/>
      <c r="F123" s="258"/>
      <c r="G123" s="259"/>
      <c r="H123" s="259"/>
      <c r="I123" s="259"/>
      <c r="J123" s="261"/>
      <c r="K123" s="259"/>
      <c r="L123" s="288">
        <v>73.92</v>
      </c>
      <c r="M123" s="279"/>
      <c r="N123" s="293">
        <v>595.79999999999995</v>
      </c>
      <c r="AG123" s="254"/>
      <c r="AH123" s="255"/>
      <c r="AI123" s="255"/>
      <c r="AN123" s="255" t="s">
        <v>673</v>
      </c>
    </row>
    <row r="124" spans="1:43" s="207" customFormat="1" ht="21" x14ac:dyDescent="0.25">
      <c r="A124" s="256" t="s">
        <v>70</v>
      </c>
      <c r="B124" s="257" t="s">
        <v>710</v>
      </c>
      <c r="C124" s="492" t="s">
        <v>711</v>
      </c>
      <c r="D124" s="492"/>
      <c r="E124" s="492"/>
      <c r="F124" s="258" t="s">
        <v>689</v>
      </c>
      <c r="G124" s="259"/>
      <c r="H124" s="259"/>
      <c r="I124" s="260">
        <v>120</v>
      </c>
      <c r="J124" s="288">
        <v>122.4</v>
      </c>
      <c r="K124" s="259"/>
      <c r="L124" s="286">
        <v>1822.33</v>
      </c>
      <c r="M124" s="289">
        <v>8.06</v>
      </c>
      <c r="N124" s="287">
        <v>14688</v>
      </c>
      <c r="AG124" s="254"/>
      <c r="AH124" s="255"/>
      <c r="AI124" s="255" t="s">
        <v>711</v>
      </c>
      <c r="AN124" s="255"/>
    </row>
    <row r="125" spans="1:43" s="207" customFormat="1" ht="15" x14ac:dyDescent="0.25">
      <c r="A125" s="284"/>
      <c r="B125" s="285"/>
      <c r="C125" s="488" t="s">
        <v>676</v>
      </c>
      <c r="D125" s="488"/>
      <c r="E125" s="488"/>
      <c r="F125" s="488"/>
      <c r="G125" s="488"/>
      <c r="H125" s="488"/>
      <c r="I125" s="488"/>
      <c r="J125" s="488"/>
      <c r="K125" s="488"/>
      <c r="L125" s="488"/>
      <c r="M125" s="488"/>
      <c r="N125" s="493"/>
      <c r="AG125" s="254"/>
      <c r="AH125" s="255"/>
      <c r="AI125" s="255"/>
      <c r="AN125" s="255"/>
      <c r="AO125" s="213" t="s">
        <v>676</v>
      </c>
    </row>
    <row r="126" spans="1:43" s="207" customFormat="1" ht="15" x14ac:dyDescent="0.25">
      <c r="A126" s="291"/>
      <c r="B126" s="266"/>
      <c r="C126" s="488" t="s">
        <v>712</v>
      </c>
      <c r="D126" s="488"/>
      <c r="E126" s="488"/>
      <c r="F126" s="488"/>
      <c r="G126" s="488"/>
      <c r="H126" s="488"/>
      <c r="I126" s="488"/>
      <c r="J126" s="488"/>
      <c r="K126" s="488"/>
      <c r="L126" s="488"/>
      <c r="M126" s="488"/>
      <c r="N126" s="493"/>
      <c r="AG126" s="254"/>
      <c r="AH126" s="255"/>
      <c r="AI126" s="255"/>
      <c r="AN126" s="255"/>
      <c r="AQ126" s="213" t="s">
        <v>712</v>
      </c>
    </row>
    <row r="127" spans="1:43" s="207" customFormat="1" ht="15" x14ac:dyDescent="0.25">
      <c r="A127" s="284"/>
      <c r="B127" s="285"/>
      <c r="C127" s="492" t="s">
        <v>673</v>
      </c>
      <c r="D127" s="492"/>
      <c r="E127" s="492"/>
      <c r="F127" s="258"/>
      <c r="G127" s="259"/>
      <c r="H127" s="259"/>
      <c r="I127" s="259"/>
      <c r="J127" s="261"/>
      <c r="K127" s="259"/>
      <c r="L127" s="286">
        <v>1822.33</v>
      </c>
      <c r="M127" s="279"/>
      <c r="N127" s="287">
        <v>14688</v>
      </c>
      <c r="AG127" s="254"/>
      <c r="AH127" s="255"/>
      <c r="AI127" s="255"/>
      <c r="AN127" s="255" t="s">
        <v>673</v>
      </c>
    </row>
    <row r="128" spans="1:43" s="207" customFormat="1" ht="22.5" x14ac:dyDescent="0.25">
      <c r="A128" s="256" t="s">
        <v>497</v>
      </c>
      <c r="B128" s="257" t="s">
        <v>713</v>
      </c>
      <c r="C128" s="492" t="s">
        <v>714</v>
      </c>
      <c r="D128" s="492"/>
      <c r="E128" s="492"/>
      <c r="F128" s="258" t="s">
        <v>715</v>
      </c>
      <c r="G128" s="259"/>
      <c r="H128" s="259"/>
      <c r="I128" s="292">
        <v>2.4</v>
      </c>
      <c r="J128" s="261"/>
      <c r="K128" s="259"/>
      <c r="L128" s="261"/>
      <c r="M128" s="259"/>
      <c r="N128" s="262"/>
      <c r="AG128" s="254"/>
      <c r="AH128" s="255"/>
      <c r="AI128" s="255" t="s">
        <v>714</v>
      </c>
      <c r="AN128" s="255"/>
    </row>
    <row r="129" spans="1:43" s="207" customFormat="1" ht="15" x14ac:dyDescent="0.25">
      <c r="A129" s="291"/>
      <c r="B129" s="266"/>
      <c r="C129" s="488" t="s">
        <v>716</v>
      </c>
      <c r="D129" s="488"/>
      <c r="E129" s="488"/>
      <c r="F129" s="488"/>
      <c r="G129" s="488"/>
      <c r="H129" s="488"/>
      <c r="I129" s="488"/>
      <c r="J129" s="488"/>
      <c r="K129" s="488"/>
      <c r="L129" s="488"/>
      <c r="M129" s="488"/>
      <c r="N129" s="493"/>
      <c r="AG129" s="254"/>
      <c r="AH129" s="255"/>
      <c r="AI129" s="255"/>
      <c r="AN129" s="255"/>
      <c r="AQ129" s="213" t="s">
        <v>716</v>
      </c>
    </row>
    <row r="130" spans="1:43" s="207" customFormat="1" ht="22.5" x14ac:dyDescent="0.25">
      <c r="A130" s="263"/>
      <c r="B130" s="264" t="s">
        <v>655</v>
      </c>
      <c r="C130" s="486" t="s">
        <v>656</v>
      </c>
      <c r="D130" s="486"/>
      <c r="E130" s="486"/>
      <c r="F130" s="486"/>
      <c r="G130" s="486"/>
      <c r="H130" s="486"/>
      <c r="I130" s="486"/>
      <c r="J130" s="486"/>
      <c r="K130" s="486"/>
      <c r="L130" s="486"/>
      <c r="M130" s="486"/>
      <c r="N130" s="495"/>
      <c r="AG130" s="254"/>
      <c r="AH130" s="255"/>
      <c r="AI130" s="255"/>
      <c r="AJ130" s="213" t="s">
        <v>656</v>
      </c>
      <c r="AN130" s="255"/>
    </row>
    <row r="131" spans="1:43" s="207" customFormat="1" ht="34.5" x14ac:dyDescent="0.25">
      <c r="A131" s="263"/>
      <c r="B131" s="264" t="s">
        <v>657</v>
      </c>
      <c r="C131" s="486" t="s">
        <v>658</v>
      </c>
      <c r="D131" s="486"/>
      <c r="E131" s="486"/>
      <c r="F131" s="486"/>
      <c r="G131" s="486"/>
      <c r="H131" s="486"/>
      <c r="I131" s="486"/>
      <c r="J131" s="486"/>
      <c r="K131" s="486"/>
      <c r="L131" s="486"/>
      <c r="M131" s="486"/>
      <c r="N131" s="495"/>
      <c r="AG131" s="254"/>
      <c r="AH131" s="255"/>
      <c r="AI131" s="255"/>
      <c r="AJ131" s="213" t="s">
        <v>658</v>
      </c>
      <c r="AN131" s="255"/>
    </row>
    <row r="132" spans="1:43" s="207" customFormat="1" ht="15" x14ac:dyDescent="0.25">
      <c r="A132" s="265"/>
      <c r="B132" s="264" t="s">
        <v>65</v>
      </c>
      <c r="C132" s="488" t="s">
        <v>659</v>
      </c>
      <c r="D132" s="488"/>
      <c r="E132" s="488"/>
      <c r="F132" s="267"/>
      <c r="G132" s="268"/>
      <c r="H132" s="268"/>
      <c r="I132" s="268"/>
      <c r="J132" s="269">
        <v>114.3</v>
      </c>
      <c r="K132" s="270">
        <v>1.38</v>
      </c>
      <c r="L132" s="269">
        <v>378.56</v>
      </c>
      <c r="M132" s="270">
        <v>28.67</v>
      </c>
      <c r="N132" s="271">
        <v>10853.32</v>
      </c>
      <c r="AG132" s="254"/>
      <c r="AH132" s="255"/>
      <c r="AI132" s="255"/>
      <c r="AK132" s="213" t="s">
        <v>659</v>
      </c>
      <c r="AN132" s="255"/>
    </row>
    <row r="133" spans="1:43" s="207" customFormat="1" ht="15" x14ac:dyDescent="0.25">
      <c r="A133" s="265"/>
      <c r="B133" s="264" t="s">
        <v>62</v>
      </c>
      <c r="C133" s="488" t="s">
        <v>662</v>
      </c>
      <c r="D133" s="488"/>
      <c r="E133" s="488"/>
      <c r="F133" s="267"/>
      <c r="G133" s="268"/>
      <c r="H133" s="268"/>
      <c r="I133" s="268"/>
      <c r="J133" s="269">
        <v>2.29</v>
      </c>
      <c r="K133" s="268"/>
      <c r="L133" s="269">
        <v>5.5</v>
      </c>
      <c r="M133" s="270">
        <v>8.06</v>
      </c>
      <c r="N133" s="273">
        <v>44.33</v>
      </c>
      <c r="AG133" s="254"/>
      <c r="AH133" s="255"/>
      <c r="AI133" s="255"/>
      <c r="AK133" s="213" t="s">
        <v>662</v>
      </c>
      <c r="AN133" s="255"/>
    </row>
    <row r="134" spans="1:43" s="207" customFormat="1" ht="15" x14ac:dyDescent="0.25">
      <c r="A134" s="274"/>
      <c r="B134" s="264"/>
      <c r="C134" s="488" t="s">
        <v>663</v>
      </c>
      <c r="D134" s="488"/>
      <c r="E134" s="488"/>
      <c r="F134" s="267" t="s">
        <v>664</v>
      </c>
      <c r="G134" s="270">
        <v>12.16</v>
      </c>
      <c r="H134" s="270">
        <v>1.38</v>
      </c>
      <c r="I134" s="294">
        <v>40.273919999999997</v>
      </c>
      <c r="J134" s="276"/>
      <c r="K134" s="268"/>
      <c r="L134" s="276"/>
      <c r="M134" s="268"/>
      <c r="N134" s="277"/>
      <c r="AG134" s="254"/>
      <c r="AH134" s="255"/>
      <c r="AI134" s="255"/>
      <c r="AL134" s="213" t="s">
        <v>663</v>
      </c>
      <c r="AN134" s="255"/>
    </row>
    <row r="135" spans="1:43" s="207" customFormat="1" ht="15" x14ac:dyDescent="0.25">
      <c r="A135" s="265"/>
      <c r="B135" s="264"/>
      <c r="C135" s="494" t="s">
        <v>666</v>
      </c>
      <c r="D135" s="494"/>
      <c r="E135" s="494"/>
      <c r="F135" s="278"/>
      <c r="G135" s="279"/>
      <c r="H135" s="279"/>
      <c r="I135" s="279"/>
      <c r="J135" s="280">
        <v>116.59</v>
      </c>
      <c r="K135" s="279"/>
      <c r="L135" s="280">
        <v>384.06</v>
      </c>
      <c r="M135" s="279"/>
      <c r="N135" s="282">
        <v>10897.65</v>
      </c>
      <c r="AG135" s="254"/>
      <c r="AH135" s="255"/>
      <c r="AI135" s="255"/>
      <c r="AM135" s="213" t="s">
        <v>666</v>
      </c>
      <c r="AN135" s="255"/>
    </row>
    <row r="136" spans="1:43" s="207" customFormat="1" ht="15" x14ac:dyDescent="0.25">
      <c r="A136" s="274"/>
      <c r="B136" s="264"/>
      <c r="C136" s="488" t="s">
        <v>667</v>
      </c>
      <c r="D136" s="488"/>
      <c r="E136" s="488"/>
      <c r="F136" s="267"/>
      <c r="G136" s="268"/>
      <c r="H136" s="268"/>
      <c r="I136" s="268"/>
      <c r="J136" s="276"/>
      <c r="K136" s="268"/>
      <c r="L136" s="269">
        <v>378.56</v>
      </c>
      <c r="M136" s="268"/>
      <c r="N136" s="271">
        <v>10853.32</v>
      </c>
      <c r="AG136" s="254"/>
      <c r="AH136" s="255"/>
      <c r="AI136" s="255"/>
      <c r="AL136" s="213" t="s">
        <v>667</v>
      </c>
      <c r="AN136" s="255"/>
    </row>
    <row r="137" spans="1:43" s="207" customFormat="1" ht="23.25" x14ac:dyDescent="0.25">
      <c r="A137" s="274"/>
      <c r="B137" s="264" t="s">
        <v>668</v>
      </c>
      <c r="C137" s="488" t="s">
        <v>669</v>
      </c>
      <c r="D137" s="488"/>
      <c r="E137" s="488"/>
      <c r="F137" s="267" t="s">
        <v>670</v>
      </c>
      <c r="G137" s="283">
        <v>97</v>
      </c>
      <c r="H137" s="268"/>
      <c r="I137" s="283">
        <v>97</v>
      </c>
      <c r="J137" s="276"/>
      <c r="K137" s="268"/>
      <c r="L137" s="269">
        <v>367.2</v>
      </c>
      <c r="M137" s="268"/>
      <c r="N137" s="271">
        <v>10527.72</v>
      </c>
      <c r="AG137" s="254"/>
      <c r="AH137" s="255"/>
      <c r="AI137" s="255"/>
      <c r="AL137" s="213" t="s">
        <v>669</v>
      </c>
      <c r="AN137" s="255"/>
    </row>
    <row r="138" spans="1:43" s="207" customFormat="1" ht="23.25" x14ac:dyDescent="0.25">
      <c r="A138" s="274"/>
      <c r="B138" s="264" t="s">
        <v>671</v>
      </c>
      <c r="C138" s="488" t="s">
        <v>672</v>
      </c>
      <c r="D138" s="488"/>
      <c r="E138" s="488"/>
      <c r="F138" s="267" t="s">
        <v>670</v>
      </c>
      <c r="G138" s="283">
        <v>51</v>
      </c>
      <c r="H138" s="283">
        <v>0</v>
      </c>
      <c r="I138" s="283">
        <v>0</v>
      </c>
      <c r="J138" s="276"/>
      <c r="K138" s="268"/>
      <c r="L138" s="276"/>
      <c r="M138" s="268"/>
      <c r="N138" s="277"/>
      <c r="AG138" s="254"/>
      <c r="AH138" s="255"/>
      <c r="AI138" s="255"/>
      <c r="AL138" s="213" t="s">
        <v>672</v>
      </c>
      <c r="AN138" s="255"/>
    </row>
    <row r="139" spans="1:43" s="207" customFormat="1" ht="15" x14ac:dyDescent="0.25">
      <c r="A139" s="284"/>
      <c r="B139" s="285"/>
      <c r="C139" s="492" t="s">
        <v>673</v>
      </c>
      <c r="D139" s="492"/>
      <c r="E139" s="492"/>
      <c r="F139" s="258"/>
      <c r="G139" s="259"/>
      <c r="H139" s="259"/>
      <c r="I139" s="259"/>
      <c r="J139" s="261"/>
      <c r="K139" s="259"/>
      <c r="L139" s="288">
        <v>751.26</v>
      </c>
      <c r="M139" s="279"/>
      <c r="N139" s="287">
        <v>21425.37</v>
      </c>
      <c r="AG139" s="254"/>
      <c r="AH139" s="255"/>
      <c r="AI139" s="255"/>
      <c r="AN139" s="255" t="s">
        <v>673</v>
      </c>
    </row>
    <row r="140" spans="1:43" s="207" customFormat="1" ht="22.5" x14ac:dyDescent="0.25">
      <c r="A140" s="256" t="s">
        <v>487</v>
      </c>
      <c r="B140" s="257" t="s">
        <v>717</v>
      </c>
      <c r="C140" s="492" t="s">
        <v>718</v>
      </c>
      <c r="D140" s="492"/>
      <c r="E140" s="492"/>
      <c r="F140" s="258" t="s">
        <v>719</v>
      </c>
      <c r="G140" s="259"/>
      <c r="H140" s="259"/>
      <c r="I140" s="292">
        <v>0.3</v>
      </c>
      <c r="J140" s="261"/>
      <c r="K140" s="259"/>
      <c r="L140" s="261"/>
      <c r="M140" s="259"/>
      <c r="N140" s="262"/>
      <c r="AG140" s="254"/>
      <c r="AH140" s="255"/>
      <c r="AI140" s="255" t="s">
        <v>718</v>
      </c>
      <c r="AN140" s="255"/>
    </row>
    <row r="141" spans="1:43" s="207" customFormat="1" ht="15" x14ac:dyDescent="0.25">
      <c r="A141" s="291"/>
      <c r="B141" s="266"/>
      <c r="C141" s="488" t="s">
        <v>720</v>
      </c>
      <c r="D141" s="488"/>
      <c r="E141" s="488"/>
      <c r="F141" s="488"/>
      <c r="G141" s="488"/>
      <c r="H141" s="488"/>
      <c r="I141" s="488"/>
      <c r="J141" s="488"/>
      <c r="K141" s="488"/>
      <c r="L141" s="488"/>
      <c r="M141" s="488"/>
      <c r="N141" s="493"/>
      <c r="AG141" s="254"/>
      <c r="AH141" s="255"/>
      <c r="AI141" s="255"/>
      <c r="AN141" s="255"/>
      <c r="AQ141" s="213" t="s">
        <v>720</v>
      </c>
    </row>
    <row r="142" spans="1:43" s="207" customFormat="1" ht="22.5" x14ac:dyDescent="0.25">
      <c r="A142" s="263"/>
      <c r="B142" s="264" t="s">
        <v>655</v>
      </c>
      <c r="C142" s="486" t="s">
        <v>656</v>
      </c>
      <c r="D142" s="486"/>
      <c r="E142" s="486"/>
      <c r="F142" s="486"/>
      <c r="G142" s="486"/>
      <c r="H142" s="486"/>
      <c r="I142" s="486"/>
      <c r="J142" s="486"/>
      <c r="K142" s="486"/>
      <c r="L142" s="486"/>
      <c r="M142" s="486"/>
      <c r="N142" s="495"/>
      <c r="AG142" s="254"/>
      <c r="AH142" s="255"/>
      <c r="AI142" s="255"/>
      <c r="AJ142" s="213" t="s">
        <v>656</v>
      </c>
      <c r="AN142" s="255"/>
    </row>
    <row r="143" spans="1:43" s="207" customFormat="1" ht="34.5" x14ac:dyDescent="0.25">
      <c r="A143" s="263"/>
      <c r="B143" s="264" t="s">
        <v>657</v>
      </c>
      <c r="C143" s="486" t="s">
        <v>658</v>
      </c>
      <c r="D143" s="486"/>
      <c r="E143" s="486"/>
      <c r="F143" s="486"/>
      <c r="G143" s="486"/>
      <c r="H143" s="486"/>
      <c r="I143" s="486"/>
      <c r="J143" s="486"/>
      <c r="K143" s="486"/>
      <c r="L143" s="486"/>
      <c r="M143" s="486"/>
      <c r="N143" s="495"/>
      <c r="AG143" s="254"/>
      <c r="AH143" s="255"/>
      <c r="AI143" s="255"/>
      <c r="AJ143" s="213" t="s">
        <v>658</v>
      </c>
      <c r="AN143" s="255"/>
    </row>
    <row r="144" spans="1:43" s="207" customFormat="1" ht="15" x14ac:dyDescent="0.25">
      <c r="A144" s="265"/>
      <c r="B144" s="264" t="s">
        <v>65</v>
      </c>
      <c r="C144" s="488" t="s">
        <v>659</v>
      </c>
      <c r="D144" s="488"/>
      <c r="E144" s="488"/>
      <c r="F144" s="267"/>
      <c r="G144" s="268"/>
      <c r="H144" s="268"/>
      <c r="I144" s="268"/>
      <c r="J144" s="269">
        <v>102.8</v>
      </c>
      <c r="K144" s="270">
        <v>1.38</v>
      </c>
      <c r="L144" s="269">
        <v>42.56</v>
      </c>
      <c r="M144" s="270">
        <v>28.67</v>
      </c>
      <c r="N144" s="271">
        <v>1220.2</v>
      </c>
      <c r="AG144" s="254"/>
      <c r="AH144" s="255"/>
      <c r="AI144" s="255"/>
      <c r="AK144" s="213" t="s">
        <v>659</v>
      </c>
      <c r="AN144" s="255"/>
    </row>
    <row r="145" spans="1:43" s="207" customFormat="1" ht="15" x14ac:dyDescent="0.25">
      <c r="A145" s="265"/>
      <c r="B145" s="264" t="s">
        <v>62</v>
      </c>
      <c r="C145" s="488" t="s">
        <v>662</v>
      </c>
      <c r="D145" s="488"/>
      <c r="E145" s="488"/>
      <c r="F145" s="267"/>
      <c r="G145" s="268"/>
      <c r="H145" s="268"/>
      <c r="I145" s="268"/>
      <c r="J145" s="269">
        <v>14.37</v>
      </c>
      <c r="K145" s="268"/>
      <c r="L145" s="269">
        <v>4.3099999999999996</v>
      </c>
      <c r="M145" s="270">
        <v>8.06</v>
      </c>
      <c r="N145" s="273">
        <v>34.74</v>
      </c>
      <c r="AG145" s="254"/>
      <c r="AH145" s="255"/>
      <c r="AI145" s="255"/>
      <c r="AK145" s="213" t="s">
        <v>662</v>
      </c>
      <c r="AN145" s="255"/>
    </row>
    <row r="146" spans="1:43" s="207" customFormat="1" ht="15" x14ac:dyDescent="0.25">
      <c r="A146" s="274"/>
      <c r="B146" s="264"/>
      <c r="C146" s="488" t="s">
        <v>663</v>
      </c>
      <c r="D146" s="488"/>
      <c r="E146" s="488"/>
      <c r="F146" s="267" t="s">
        <v>664</v>
      </c>
      <c r="G146" s="270">
        <v>9.27</v>
      </c>
      <c r="H146" s="270">
        <v>1.38</v>
      </c>
      <c r="I146" s="294">
        <v>3.83778</v>
      </c>
      <c r="J146" s="276"/>
      <c r="K146" s="268"/>
      <c r="L146" s="276"/>
      <c r="M146" s="268"/>
      <c r="N146" s="277"/>
      <c r="AG146" s="254"/>
      <c r="AH146" s="255"/>
      <c r="AI146" s="255"/>
      <c r="AL146" s="213" t="s">
        <v>663</v>
      </c>
      <c r="AN146" s="255"/>
    </row>
    <row r="147" spans="1:43" s="207" customFormat="1" ht="15" x14ac:dyDescent="0.25">
      <c r="A147" s="265"/>
      <c r="B147" s="264"/>
      <c r="C147" s="494" t="s">
        <v>666</v>
      </c>
      <c r="D147" s="494"/>
      <c r="E147" s="494"/>
      <c r="F147" s="278"/>
      <c r="G147" s="279"/>
      <c r="H147" s="279"/>
      <c r="I147" s="279"/>
      <c r="J147" s="280">
        <v>117.17</v>
      </c>
      <c r="K147" s="279"/>
      <c r="L147" s="280">
        <v>46.87</v>
      </c>
      <c r="M147" s="279"/>
      <c r="N147" s="282">
        <v>1254.94</v>
      </c>
      <c r="AG147" s="254"/>
      <c r="AH147" s="255"/>
      <c r="AI147" s="255"/>
      <c r="AM147" s="213" t="s">
        <v>666</v>
      </c>
      <c r="AN147" s="255"/>
    </row>
    <row r="148" spans="1:43" s="207" customFormat="1" ht="15" x14ac:dyDescent="0.25">
      <c r="A148" s="274"/>
      <c r="B148" s="264"/>
      <c r="C148" s="488" t="s">
        <v>667</v>
      </c>
      <c r="D148" s="488"/>
      <c r="E148" s="488"/>
      <c r="F148" s="267"/>
      <c r="G148" s="268"/>
      <c r="H148" s="268"/>
      <c r="I148" s="268"/>
      <c r="J148" s="276"/>
      <c r="K148" s="268"/>
      <c r="L148" s="269">
        <v>42.56</v>
      </c>
      <c r="M148" s="268"/>
      <c r="N148" s="271">
        <v>1220.2</v>
      </c>
      <c r="AG148" s="254"/>
      <c r="AH148" s="255"/>
      <c r="AI148" s="255"/>
      <c r="AL148" s="213" t="s">
        <v>667</v>
      </c>
      <c r="AN148" s="255"/>
    </row>
    <row r="149" spans="1:43" s="207" customFormat="1" ht="23.25" x14ac:dyDescent="0.25">
      <c r="A149" s="274"/>
      <c r="B149" s="264" t="s">
        <v>721</v>
      </c>
      <c r="C149" s="488" t="s">
        <v>722</v>
      </c>
      <c r="D149" s="488"/>
      <c r="E149" s="488"/>
      <c r="F149" s="267" t="s">
        <v>670</v>
      </c>
      <c r="G149" s="283">
        <v>90</v>
      </c>
      <c r="H149" s="268"/>
      <c r="I149" s="283">
        <v>90</v>
      </c>
      <c r="J149" s="276"/>
      <c r="K149" s="268"/>
      <c r="L149" s="269">
        <v>38.299999999999997</v>
      </c>
      <c r="M149" s="268"/>
      <c r="N149" s="271">
        <v>1098.18</v>
      </c>
      <c r="AG149" s="254"/>
      <c r="AH149" s="255"/>
      <c r="AI149" s="255"/>
      <c r="AL149" s="213" t="s">
        <v>722</v>
      </c>
      <c r="AN149" s="255"/>
    </row>
    <row r="150" spans="1:43" s="207" customFormat="1" ht="23.25" x14ac:dyDescent="0.25">
      <c r="A150" s="274"/>
      <c r="B150" s="264" t="s">
        <v>723</v>
      </c>
      <c r="C150" s="488" t="s">
        <v>724</v>
      </c>
      <c r="D150" s="488"/>
      <c r="E150" s="488"/>
      <c r="F150" s="267" t="s">
        <v>670</v>
      </c>
      <c r="G150" s="283">
        <v>46</v>
      </c>
      <c r="H150" s="283">
        <v>0</v>
      </c>
      <c r="I150" s="283">
        <v>0</v>
      </c>
      <c r="J150" s="276"/>
      <c r="K150" s="268"/>
      <c r="L150" s="276"/>
      <c r="M150" s="268"/>
      <c r="N150" s="277"/>
      <c r="AG150" s="254"/>
      <c r="AH150" s="255"/>
      <c r="AI150" s="255"/>
      <c r="AL150" s="213" t="s">
        <v>724</v>
      </c>
      <c r="AN150" s="255"/>
    </row>
    <row r="151" spans="1:43" s="207" customFormat="1" ht="15" x14ac:dyDescent="0.25">
      <c r="A151" s="284"/>
      <c r="B151" s="285"/>
      <c r="C151" s="492" t="s">
        <v>673</v>
      </c>
      <c r="D151" s="492"/>
      <c r="E151" s="492"/>
      <c r="F151" s="258"/>
      <c r="G151" s="259"/>
      <c r="H151" s="259"/>
      <c r="I151" s="259"/>
      <c r="J151" s="261"/>
      <c r="K151" s="259"/>
      <c r="L151" s="288">
        <v>85.17</v>
      </c>
      <c r="M151" s="279"/>
      <c r="N151" s="287">
        <v>2353.12</v>
      </c>
      <c r="AG151" s="254"/>
      <c r="AH151" s="255"/>
      <c r="AI151" s="255"/>
      <c r="AN151" s="255" t="s">
        <v>673</v>
      </c>
    </row>
    <row r="152" spans="1:43" s="207" customFormat="1" ht="22.5" x14ac:dyDescent="0.25">
      <c r="A152" s="256" t="s">
        <v>498</v>
      </c>
      <c r="B152" s="257" t="s">
        <v>725</v>
      </c>
      <c r="C152" s="492" t="s">
        <v>726</v>
      </c>
      <c r="D152" s="492"/>
      <c r="E152" s="492"/>
      <c r="F152" s="258" t="s">
        <v>727</v>
      </c>
      <c r="G152" s="259"/>
      <c r="H152" s="259"/>
      <c r="I152" s="289">
        <v>0.03</v>
      </c>
      <c r="J152" s="286">
        <v>14867.6</v>
      </c>
      <c r="K152" s="259"/>
      <c r="L152" s="288">
        <v>446.03</v>
      </c>
      <c r="M152" s="289">
        <v>8.06</v>
      </c>
      <c r="N152" s="287">
        <v>3595</v>
      </c>
      <c r="AG152" s="254"/>
      <c r="AH152" s="255"/>
      <c r="AI152" s="255" t="s">
        <v>726</v>
      </c>
      <c r="AN152" s="255"/>
    </row>
    <row r="153" spans="1:43" s="207" customFormat="1" ht="15" x14ac:dyDescent="0.25">
      <c r="A153" s="284"/>
      <c r="B153" s="285"/>
      <c r="C153" s="488" t="s">
        <v>676</v>
      </c>
      <c r="D153" s="488"/>
      <c r="E153" s="488"/>
      <c r="F153" s="488"/>
      <c r="G153" s="488"/>
      <c r="H153" s="488"/>
      <c r="I153" s="488"/>
      <c r="J153" s="488"/>
      <c r="K153" s="488"/>
      <c r="L153" s="488"/>
      <c r="M153" s="488"/>
      <c r="N153" s="493"/>
      <c r="AG153" s="254"/>
      <c r="AH153" s="255"/>
      <c r="AI153" s="255"/>
      <c r="AN153" s="255"/>
      <c r="AO153" s="213" t="s">
        <v>676</v>
      </c>
    </row>
    <row r="154" spans="1:43" s="207" customFormat="1" ht="15" x14ac:dyDescent="0.25">
      <c r="A154" s="291"/>
      <c r="B154" s="266"/>
      <c r="C154" s="488" t="s">
        <v>728</v>
      </c>
      <c r="D154" s="488"/>
      <c r="E154" s="488"/>
      <c r="F154" s="488"/>
      <c r="G154" s="488"/>
      <c r="H154" s="488"/>
      <c r="I154" s="488"/>
      <c r="J154" s="488"/>
      <c r="K154" s="488"/>
      <c r="L154" s="488"/>
      <c r="M154" s="488"/>
      <c r="N154" s="493"/>
      <c r="AG154" s="254"/>
      <c r="AH154" s="255"/>
      <c r="AI154" s="255"/>
      <c r="AN154" s="255"/>
      <c r="AQ154" s="213" t="s">
        <v>728</v>
      </c>
    </row>
    <row r="155" spans="1:43" s="207" customFormat="1" ht="15" x14ac:dyDescent="0.25">
      <c r="A155" s="284"/>
      <c r="B155" s="285"/>
      <c r="C155" s="492" t="s">
        <v>673</v>
      </c>
      <c r="D155" s="492"/>
      <c r="E155" s="492"/>
      <c r="F155" s="258"/>
      <c r="G155" s="259"/>
      <c r="H155" s="259"/>
      <c r="I155" s="259"/>
      <c r="J155" s="261"/>
      <c r="K155" s="259"/>
      <c r="L155" s="288">
        <v>446.03</v>
      </c>
      <c r="M155" s="279"/>
      <c r="N155" s="287">
        <v>3595</v>
      </c>
      <c r="AG155" s="254"/>
      <c r="AH155" s="255"/>
      <c r="AI155" s="255"/>
      <c r="AN155" s="255" t="s">
        <v>673</v>
      </c>
    </row>
    <row r="156" spans="1:43" s="207" customFormat="1" ht="21" x14ac:dyDescent="0.25">
      <c r="A156" s="256" t="s">
        <v>488</v>
      </c>
      <c r="B156" s="257" t="s">
        <v>729</v>
      </c>
      <c r="C156" s="492" t="s">
        <v>730</v>
      </c>
      <c r="D156" s="492"/>
      <c r="E156" s="492"/>
      <c r="F156" s="258" t="s">
        <v>689</v>
      </c>
      <c r="G156" s="259"/>
      <c r="H156" s="259"/>
      <c r="I156" s="260">
        <v>120</v>
      </c>
      <c r="J156" s="288">
        <v>77.22</v>
      </c>
      <c r="K156" s="259"/>
      <c r="L156" s="286">
        <v>1149.68</v>
      </c>
      <c r="M156" s="289">
        <v>8.06</v>
      </c>
      <c r="N156" s="287">
        <v>9266.4</v>
      </c>
      <c r="AG156" s="254"/>
      <c r="AH156" s="255"/>
      <c r="AI156" s="255" t="s">
        <v>730</v>
      </c>
      <c r="AN156" s="255"/>
    </row>
    <row r="157" spans="1:43" s="207" customFormat="1" ht="15" x14ac:dyDescent="0.25">
      <c r="A157" s="284"/>
      <c r="B157" s="285"/>
      <c r="C157" s="488" t="s">
        <v>676</v>
      </c>
      <c r="D157" s="488"/>
      <c r="E157" s="488"/>
      <c r="F157" s="488"/>
      <c r="G157" s="488"/>
      <c r="H157" s="488"/>
      <c r="I157" s="488"/>
      <c r="J157" s="488"/>
      <c r="K157" s="488"/>
      <c r="L157" s="488"/>
      <c r="M157" s="488"/>
      <c r="N157" s="493"/>
      <c r="AG157" s="254"/>
      <c r="AH157" s="255"/>
      <c r="AI157" s="255"/>
      <c r="AN157" s="255"/>
      <c r="AO157" s="213" t="s">
        <v>676</v>
      </c>
    </row>
    <row r="158" spans="1:43" s="207" customFormat="1" ht="15" x14ac:dyDescent="0.25">
      <c r="A158" s="291"/>
      <c r="B158" s="266"/>
      <c r="C158" s="488" t="s">
        <v>731</v>
      </c>
      <c r="D158" s="488"/>
      <c r="E158" s="488"/>
      <c r="F158" s="488"/>
      <c r="G158" s="488"/>
      <c r="H158" s="488"/>
      <c r="I158" s="488"/>
      <c r="J158" s="488"/>
      <c r="K158" s="488"/>
      <c r="L158" s="488"/>
      <c r="M158" s="488"/>
      <c r="N158" s="493"/>
      <c r="AG158" s="254"/>
      <c r="AH158" s="255"/>
      <c r="AI158" s="255"/>
      <c r="AN158" s="255"/>
      <c r="AQ158" s="213" t="s">
        <v>731</v>
      </c>
    </row>
    <row r="159" spans="1:43" s="207" customFormat="1" ht="15" x14ac:dyDescent="0.25">
      <c r="A159" s="284"/>
      <c r="B159" s="285"/>
      <c r="C159" s="492" t="s">
        <v>673</v>
      </c>
      <c r="D159" s="492"/>
      <c r="E159" s="492"/>
      <c r="F159" s="258"/>
      <c r="G159" s="259"/>
      <c r="H159" s="259"/>
      <c r="I159" s="259"/>
      <c r="J159" s="261"/>
      <c r="K159" s="259"/>
      <c r="L159" s="286">
        <v>1149.68</v>
      </c>
      <c r="M159" s="279"/>
      <c r="N159" s="287">
        <v>9266.4</v>
      </c>
      <c r="AG159" s="254"/>
      <c r="AH159" s="255"/>
      <c r="AI159" s="255"/>
      <c r="AN159" s="255" t="s">
        <v>673</v>
      </c>
    </row>
    <row r="160" spans="1:43" s="207" customFormat="1" ht="0" hidden="1" customHeight="1" x14ac:dyDescent="0.25">
      <c r="A160" s="295"/>
      <c r="B160" s="296"/>
      <c r="C160" s="296"/>
      <c r="D160" s="296"/>
      <c r="E160" s="296"/>
      <c r="F160" s="297"/>
      <c r="G160" s="297"/>
      <c r="H160" s="297"/>
      <c r="I160" s="297"/>
      <c r="J160" s="298"/>
      <c r="K160" s="297"/>
      <c r="L160" s="298"/>
      <c r="M160" s="268"/>
      <c r="N160" s="298"/>
      <c r="AG160" s="254"/>
      <c r="AH160" s="255"/>
      <c r="AI160" s="255"/>
      <c r="AN160" s="255"/>
    </row>
    <row r="161" spans="1:40" s="207" customFormat="1" ht="15" x14ac:dyDescent="0.25">
      <c r="A161" s="496" t="s">
        <v>732</v>
      </c>
      <c r="B161" s="497"/>
      <c r="C161" s="497"/>
      <c r="D161" s="497"/>
      <c r="E161" s="497"/>
      <c r="F161" s="497"/>
      <c r="G161" s="497"/>
      <c r="H161" s="497"/>
      <c r="I161" s="497"/>
      <c r="J161" s="497"/>
      <c r="K161" s="497"/>
      <c r="L161" s="497"/>
      <c r="M161" s="497"/>
      <c r="N161" s="498"/>
      <c r="AG161" s="254" t="s">
        <v>732</v>
      </c>
      <c r="AH161" s="255"/>
      <c r="AI161" s="255"/>
      <c r="AN161" s="255"/>
    </row>
    <row r="162" spans="1:40" s="207" customFormat="1" ht="22.5" x14ac:dyDescent="0.25">
      <c r="A162" s="256" t="s">
        <v>499</v>
      </c>
      <c r="B162" s="257" t="s">
        <v>652</v>
      </c>
      <c r="C162" s="492" t="s">
        <v>653</v>
      </c>
      <c r="D162" s="492"/>
      <c r="E162" s="492"/>
      <c r="F162" s="258" t="s">
        <v>654</v>
      </c>
      <c r="G162" s="259"/>
      <c r="H162" s="259"/>
      <c r="I162" s="260">
        <v>150</v>
      </c>
      <c r="J162" s="261"/>
      <c r="K162" s="259"/>
      <c r="L162" s="261"/>
      <c r="M162" s="259"/>
      <c r="N162" s="262"/>
      <c r="AG162" s="254"/>
      <c r="AH162" s="255"/>
      <c r="AI162" s="255" t="s">
        <v>653</v>
      </c>
      <c r="AN162" s="255"/>
    </row>
    <row r="163" spans="1:40" s="207" customFormat="1" ht="15" x14ac:dyDescent="0.25">
      <c r="A163" s="263"/>
      <c r="B163" s="264" t="s">
        <v>733</v>
      </c>
      <c r="C163" s="486" t="s">
        <v>734</v>
      </c>
      <c r="D163" s="486"/>
      <c r="E163" s="486"/>
      <c r="F163" s="486"/>
      <c r="G163" s="486"/>
      <c r="H163" s="486"/>
      <c r="I163" s="486"/>
      <c r="J163" s="486"/>
      <c r="K163" s="486"/>
      <c r="L163" s="486"/>
      <c r="M163" s="486"/>
      <c r="N163" s="495"/>
      <c r="AG163" s="254"/>
      <c r="AH163" s="255"/>
      <c r="AI163" s="255"/>
      <c r="AJ163" s="213" t="s">
        <v>734</v>
      </c>
      <c r="AN163" s="255"/>
    </row>
    <row r="164" spans="1:40" s="207" customFormat="1" ht="22.5" x14ac:dyDescent="0.25">
      <c r="A164" s="263"/>
      <c r="B164" s="264" t="s">
        <v>655</v>
      </c>
      <c r="C164" s="486" t="s">
        <v>656</v>
      </c>
      <c r="D164" s="486"/>
      <c r="E164" s="486"/>
      <c r="F164" s="486"/>
      <c r="G164" s="486"/>
      <c r="H164" s="486"/>
      <c r="I164" s="486"/>
      <c r="J164" s="486"/>
      <c r="K164" s="486"/>
      <c r="L164" s="486"/>
      <c r="M164" s="486"/>
      <c r="N164" s="495"/>
      <c r="AG164" s="254"/>
      <c r="AH164" s="255"/>
      <c r="AI164" s="255"/>
      <c r="AJ164" s="213" t="s">
        <v>656</v>
      </c>
      <c r="AN164" s="255"/>
    </row>
    <row r="165" spans="1:40" s="207" customFormat="1" ht="34.5" x14ac:dyDescent="0.25">
      <c r="A165" s="263"/>
      <c r="B165" s="264" t="s">
        <v>657</v>
      </c>
      <c r="C165" s="486" t="s">
        <v>658</v>
      </c>
      <c r="D165" s="486"/>
      <c r="E165" s="486"/>
      <c r="F165" s="486"/>
      <c r="G165" s="486"/>
      <c r="H165" s="486"/>
      <c r="I165" s="486"/>
      <c r="J165" s="486"/>
      <c r="K165" s="486"/>
      <c r="L165" s="486"/>
      <c r="M165" s="486"/>
      <c r="N165" s="495"/>
      <c r="AG165" s="254"/>
      <c r="AH165" s="255"/>
      <c r="AI165" s="255"/>
      <c r="AJ165" s="213" t="s">
        <v>658</v>
      </c>
      <c r="AN165" s="255"/>
    </row>
    <row r="166" spans="1:40" s="207" customFormat="1" ht="15" x14ac:dyDescent="0.25">
      <c r="A166" s="265"/>
      <c r="B166" s="264" t="s">
        <v>65</v>
      </c>
      <c r="C166" s="488" t="s">
        <v>659</v>
      </c>
      <c r="D166" s="488"/>
      <c r="E166" s="488"/>
      <c r="F166" s="267"/>
      <c r="G166" s="268"/>
      <c r="H166" s="268"/>
      <c r="I166" s="268"/>
      <c r="J166" s="269">
        <v>20.440000000000001</v>
      </c>
      <c r="K166" s="275">
        <v>1.518</v>
      </c>
      <c r="L166" s="272">
        <v>4654.1899999999996</v>
      </c>
      <c r="M166" s="270">
        <v>28.67</v>
      </c>
      <c r="N166" s="271">
        <v>133435.63</v>
      </c>
      <c r="AG166" s="254"/>
      <c r="AH166" s="255"/>
      <c r="AI166" s="255"/>
      <c r="AK166" s="213" t="s">
        <v>659</v>
      </c>
      <c r="AN166" s="255"/>
    </row>
    <row r="167" spans="1:40" s="207" customFormat="1" ht="15" x14ac:dyDescent="0.25">
      <c r="A167" s="265"/>
      <c r="B167" s="264" t="s">
        <v>64</v>
      </c>
      <c r="C167" s="488" t="s">
        <v>660</v>
      </c>
      <c r="D167" s="488"/>
      <c r="E167" s="488"/>
      <c r="F167" s="267"/>
      <c r="G167" s="268"/>
      <c r="H167" s="268"/>
      <c r="I167" s="268"/>
      <c r="J167" s="269">
        <v>33.47</v>
      </c>
      <c r="K167" s="270">
        <v>1.38</v>
      </c>
      <c r="L167" s="272">
        <v>6928.29</v>
      </c>
      <c r="M167" s="270">
        <v>11.31</v>
      </c>
      <c r="N167" s="271">
        <v>78358.960000000006</v>
      </c>
      <c r="AG167" s="254"/>
      <c r="AH167" s="255"/>
      <c r="AI167" s="255"/>
      <c r="AK167" s="213" t="s">
        <v>660</v>
      </c>
      <c r="AN167" s="255"/>
    </row>
    <row r="168" spans="1:40" s="207" customFormat="1" ht="15" x14ac:dyDescent="0.25">
      <c r="A168" s="265"/>
      <c r="B168" s="264" t="s">
        <v>63</v>
      </c>
      <c r="C168" s="488" t="s">
        <v>661</v>
      </c>
      <c r="D168" s="488"/>
      <c r="E168" s="488"/>
      <c r="F168" s="267"/>
      <c r="G168" s="268"/>
      <c r="H168" s="268"/>
      <c r="I168" s="268"/>
      <c r="J168" s="269">
        <v>3.42</v>
      </c>
      <c r="K168" s="270">
        <v>1.38</v>
      </c>
      <c r="L168" s="269">
        <v>707.94</v>
      </c>
      <c r="M168" s="270">
        <v>28.67</v>
      </c>
      <c r="N168" s="271">
        <v>20296.64</v>
      </c>
      <c r="AG168" s="254"/>
      <c r="AH168" s="255"/>
      <c r="AI168" s="255"/>
      <c r="AK168" s="213" t="s">
        <v>661</v>
      </c>
      <c r="AN168" s="255"/>
    </row>
    <row r="169" spans="1:40" s="207" customFormat="1" ht="15" x14ac:dyDescent="0.25">
      <c r="A169" s="265"/>
      <c r="B169" s="264" t="s">
        <v>62</v>
      </c>
      <c r="C169" s="488" t="s">
        <v>662</v>
      </c>
      <c r="D169" s="488"/>
      <c r="E169" s="488"/>
      <c r="F169" s="267"/>
      <c r="G169" s="268"/>
      <c r="H169" s="268"/>
      <c r="I169" s="268"/>
      <c r="J169" s="269">
        <v>2.94</v>
      </c>
      <c r="K169" s="268"/>
      <c r="L169" s="269">
        <v>441</v>
      </c>
      <c r="M169" s="270">
        <v>8.06</v>
      </c>
      <c r="N169" s="271">
        <v>3554.46</v>
      </c>
      <c r="AG169" s="254"/>
      <c r="AH169" s="255"/>
      <c r="AI169" s="255"/>
      <c r="AK169" s="213" t="s">
        <v>662</v>
      </c>
      <c r="AN169" s="255"/>
    </row>
    <row r="170" spans="1:40" s="207" customFormat="1" ht="15" x14ac:dyDescent="0.25">
      <c r="A170" s="274"/>
      <c r="B170" s="264"/>
      <c r="C170" s="488" t="s">
        <v>663</v>
      </c>
      <c r="D170" s="488"/>
      <c r="E170" s="488"/>
      <c r="F170" s="267" t="s">
        <v>664</v>
      </c>
      <c r="G170" s="270">
        <v>2.06</v>
      </c>
      <c r="H170" s="275">
        <v>1.518</v>
      </c>
      <c r="I170" s="275">
        <v>469.06200000000001</v>
      </c>
      <c r="J170" s="276"/>
      <c r="K170" s="268"/>
      <c r="L170" s="276"/>
      <c r="M170" s="268"/>
      <c r="N170" s="277"/>
      <c r="AG170" s="254"/>
      <c r="AH170" s="255"/>
      <c r="AI170" s="255"/>
      <c r="AL170" s="213" t="s">
        <v>663</v>
      </c>
      <c r="AN170" s="255"/>
    </row>
    <row r="171" spans="1:40" s="207" customFormat="1" ht="15" x14ac:dyDescent="0.25">
      <c r="A171" s="274"/>
      <c r="B171" s="264"/>
      <c r="C171" s="488" t="s">
        <v>665</v>
      </c>
      <c r="D171" s="488"/>
      <c r="E171" s="488"/>
      <c r="F171" s="267" t="s">
        <v>664</v>
      </c>
      <c r="G171" s="270">
        <v>0.31</v>
      </c>
      <c r="H171" s="270">
        <v>1.38</v>
      </c>
      <c r="I171" s="270">
        <v>64.17</v>
      </c>
      <c r="J171" s="276"/>
      <c r="K171" s="268"/>
      <c r="L171" s="276"/>
      <c r="M171" s="268"/>
      <c r="N171" s="277"/>
      <c r="AG171" s="254"/>
      <c r="AH171" s="255"/>
      <c r="AI171" s="255"/>
      <c r="AL171" s="213" t="s">
        <v>665</v>
      </c>
      <c r="AN171" s="255"/>
    </row>
    <row r="172" spans="1:40" s="207" customFormat="1" ht="15" x14ac:dyDescent="0.25">
      <c r="A172" s="265"/>
      <c r="B172" s="264"/>
      <c r="C172" s="494" t="s">
        <v>666</v>
      </c>
      <c r="D172" s="494"/>
      <c r="E172" s="494"/>
      <c r="F172" s="278"/>
      <c r="G172" s="279"/>
      <c r="H172" s="279"/>
      <c r="I172" s="279"/>
      <c r="J172" s="280">
        <v>56.85</v>
      </c>
      <c r="K172" s="279"/>
      <c r="L172" s="281">
        <v>12023.48</v>
      </c>
      <c r="M172" s="279"/>
      <c r="N172" s="282">
        <v>215349.05</v>
      </c>
      <c r="AG172" s="254"/>
      <c r="AH172" s="255"/>
      <c r="AI172" s="255"/>
      <c r="AM172" s="213" t="s">
        <v>666</v>
      </c>
      <c r="AN172" s="255"/>
    </row>
    <row r="173" spans="1:40" s="207" customFormat="1" ht="15" x14ac:dyDescent="0.25">
      <c r="A173" s="274"/>
      <c r="B173" s="264"/>
      <c r="C173" s="488" t="s">
        <v>667</v>
      </c>
      <c r="D173" s="488"/>
      <c r="E173" s="488"/>
      <c r="F173" s="267"/>
      <c r="G173" s="268"/>
      <c r="H173" s="268"/>
      <c r="I173" s="268"/>
      <c r="J173" s="276"/>
      <c r="K173" s="268"/>
      <c r="L173" s="272">
        <v>5362.13</v>
      </c>
      <c r="M173" s="268"/>
      <c r="N173" s="271">
        <v>153732.26999999999</v>
      </c>
      <c r="AG173" s="254"/>
      <c r="AH173" s="255"/>
      <c r="AI173" s="255"/>
      <c r="AL173" s="213" t="s">
        <v>667</v>
      </c>
      <c r="AN173" s="255"/>
    </row>
    <row r="174" spans="1:40" s="207" customFormat="1" ht="23.25" x14ac:dyDescent="0.25">
      <c r="A174" s="274"/>
      <c r="B174" s="264" t="s">
        <v>668</v>
      </c>
      <c r="C174" s="488" t="s">
        <v>669</v>
      </c>
      <c r="D174" s="488"/>
      <c r="E174" s="488"/>
      <c r="F174" s="267" t="s">
        <v>670</v>
      </c>
      <c r="G174" s="283">
        <v>97</v>
      </c>
      <c r="H174" s="268"/>
      <c r="I174" s="283">
        <v>97</v>
      </c>
      <c r="J174" s="276"/>
      <c r="K174" s="268"/>
      <c r="L174" s="272">
        <v>5201.2700000000004</v>
      </c>
      <c r="M174" s="268"/>
      <c r="N174" s="271">
        <v>149120.29999999999</v>
      </c>
      <c r="AG174" s="254"/>
      <c r="AH174" s="255"/>
      <c r="AI174" s="255"/>
      <c r="AL174" s="213" t="s">
        <v>669</v>
      </c>
      <c r="AN174" s="255"/>
    </row>
    <row r="175" spans="1:40" s="207" customFormat="1" ht="23.25" x14ac:dyDescent="0.25">
      <c r="A175" s="274"/>
      <c r="B175" s="264" t="s">
        <v>671</v>
      </c>
      <c r="C175" s="488" t="s">
        <v>672</v>
      </c>
      <c r="D175" s="488"/>
      <c r="E175" s="488"/>
      <c r="F175" s="267" t="s">
        <v>670</v>
      </c>
      <c r="G175" s="283">
        <v>51</v>
      </c>
      <c r="H175" s="283">
        <v>0</v>
      </c>
      <c r="I175" s="283">
        <v>0</v>
      </c>
      <c r="J175" s="276"/>
      <c r="K175" s="268"/>
      <c r="L175" s="276"/>
      <c r="M175" s="268"/>
      <c r="N175" s="277"/>
      <c r="AG175" s="254"/>
      <c r="AH175" s="255"/>
      <c r="AI175" s="255"/>
      <c r="AL175" s="213" t="s">
        <v>672</v>
      </c>
      <c r="AN175" s="255"/>
    </row>
    <row r="176" spans="1:40" s="207" customFormat="1" ht="15" x14ac:dyDescent="0.25">
      <c r="A176" s="284"/>
      <c r="B176" s="285"/>
      <c r="C176" s="492" t="s">
        <v>673</v>
      </c>
      <c r="D176" s="492"/>
      <c r="E176" s="492"/>
      <c r="F176" s="258"/>
      <c r="G176" s="259"/>
      <c r="H176" s="259"/>
      <c r="I176" s="259"/>
      <c r="J176" s="261"/>
      <c r="K176" s="259"/>
      <c r="L176" s="286">
        <v>17224.75</v>
      </c>
      <c r="M176" s="279"/>
      <c r="N176" s="287">
        <v>364469.35</v>
      </c>
      <c r="AG176" s="254"/>
      <c r="AH176" s="255"/>
      <c r="AI176" s="255"/>
      <c r="AN176" s="255" t="s">
        <v>673</v>
      </c>
    </row>
    <row r="177" spans="1:43" s="207" customFormat="1" ht="22.5" x14ac:dyDescent="0.25">
      <c r="A177" s="256" t="s">
        <v>489</v>
      </c>
      <c r="B177" s="257" t="s">
        <v>713</v>
      </c>
      <c r="C177" s="492" t="s">
        <v>714</v>
      </c>
      <c r="D177" s="492"/>
      <c r="E177" s="492"/>
      <c r="F177" s="258" t="s">
        <v>715</v>
      </c>
      <c r="G177" s="259"/>
      <c r="H177" s="259"/>
      <c r="I177" s="260">
        <v>12</v>
      </c>
      <c r="J177" s="261"/>
      <c r="K177" s="259"/>
      <c r="L177" s="261"/>
      <c r="M177" s="259"/>
      <c r="N177" s="262"/>
      <c r="AG177" s="254"/>
      <c r="AH177" s="255"/>
      <c r="AI177" s="255" t="s">
        <v>714</v>
      </c>
      <c r="AN177" s="255"/>
    </row>
    <row r="178" spans="1:43" s="207" customFormat="1" ht="15" x14ac:dyDescent="0.25">
      <c r="A178" s="291"/>
      <c r="B178" s="266"/>
      <c r="C178" s="488" t="s">
        <v>735</v>
      </c>
      <c r="D178" s="488"/>
      <c r="E178" s="488"/>
      <c r="F178" s="488"/>
      <c r="G178" s="488"/>
      <c r="H178" s="488"/>
      <c r="I178" s="488"/>
      <c r="J178" s="488"/>
      <c r="K178" s="488"/>
      <c r="L178" s="488"/>
      <c r="M178" s="488"/>
      <c r="N178" s="493"/>
      <c r="AG178" s="254"/>
      <c r="AH178" s="255"/>
      <c r="AI178" s="255"/>
      <c r="AN178" s="255"/>
      <c r="AQ178" s="213" t="s">
        <v>735</v>
      </c>
    </row>
    <row r="179" spans="1:43" s="207" customFormat="1" ht="22.5" x14ac:dyDescent="0.25">
      <c r="A179" s="263"/>
      <c r="B179" s="264" t="s">
        <v>655</v>
      </c>
      <c r="C179" s="486" t="s">
        <v>656</v>
      </c>
      <c r="D179" s="486"/>
      <c r="E179" s="486"/>
      <c r="F179" s="486"/>
      <c r="G179" s="486"/>
      <c r="H179" s="486"/>
      <c r="I179" s="486"/>
      <c r="J179" s="486"/>
      <c r="K179" s="486"/>
      <c r="L179" s="486"/>
      <c r="M179" s="486"/>
      <c r="N179" s="495"/>
      <c r="AG179" s="254"/>
      <c r="AH179" s="255"/>
      <c r="AI179" s="255"/>
      <c r="AJ179" s="213" t="s">
        <v>656</v>
      </c>
      <c r="AN179" s="255"/>
    </row>
    <row r="180" spans="1:43" s="207" customFormat="1" ht="34.5" x14ac:dyDescent="0.25">
      <c r="A180" s="263"/>
      <c r="B180" s="264" t="s">
        <v>657</v>
      </c>
      <c r="C180" s="486" t="s">
        <v>658</v>
      </c>
      <c r="D180" s="486"/>
      <c r="E180" s="486"/>
      <c r="F180" s="486"/>
      <c r="G180" s="486"/>
      <c r="H180" s="486"/>
      <c r="I180" s="486"/>
      <c r="J180" s="486"/>
      <c r="K180" s="486"/>
      <c r="L180" s="486"/>
      <c r="M180" s="486"/>
      <c r="N180" s="495"/>
      <c r="AG180" s="254"/>
      <c r="AH180" s="255"/>
      <c r="AI180" s="255"/>
      <c r="AJ180" s="213" t="s">
        <v>658</v>
      </c>
      <c r="AN180" s="255"/>
    </row>
    <row r="181" spans="1:43" s="207" customFormat="1" ht="15" x14ac:dyDescent="0.25">
      <c r="A181" s="265"/>
      <c r="B181" s="264" t="s">
        <v>65</v>
      </c>
      <c r="C181" s="488" t="s">
        <v>659</v>
      </c>
      <c r="D181" s="488"/>
      <c r="E181" s="488"/>
      <c r="F181" s="267"/>
      <c r="G181" s="268"/>
      <c r="H181" s="268"/>
      <c r="I181" s="268"/>
      <c r="J181" s="269">
        <v>114.3</v>
      </c>
      <c r="K181" s="270">
        <v>1.38</v>
      </c>
      <c r="L181" s="272">
        <v>1892.81</v>
      </c>
      <c r="M181" s="270">
        <v>28.67</v>
      </c>
      <c r="N181" s="271">
        <v>54266.86</v>
      </c>
      <c r="AG181" s="254"/>
      <c r="AH181" s="255"/>
      <c r="AI181" s="255"/>
      <c r="AK181" s="213" t="s">
        <v>659</v>
      </c>
      <c r="AN181" s="255"/>
    </row>
    <row r="182" spans="1:43" s="207" customFormat="1" ht="15" x14ac:dyDescent="0.25">
      <c r="A182" s="265"/>
      <c r="B182" s="264" t="s">
        <v>62</v>
      </c>
      <c r="C182" s="488" t="s">
        <v>662</v>
      </c>
      <c r="D182" s="488"/>
      <c r="E182" s="488"/>
      <c r="F182" s="267"/>
      <c r="G182" s="268"/>
      <c r="H182" s="268"/>
      <c r="I182" s="268"/>
      <c r="J182" s="269">
        <v>2.29</v>
      </c>
      <c r="K182" s="268"/>
      <c r="L182" s="269">
        <v>27.48</v>
      </c>
      <c r="M182" s="270">
        <v>8.06</v>
      </c>
      <c r="N182" s="273">
        <v>221.49</v>
      </c>
      <c r="AG182" s="254"/>
      <c r="AH182" s="255"/>
      <c r="AI182" s="255"/>
      <c r="AK182" s="213" t="s">
        <v>662</v>
      </c>
      <c r="AN182" s="255"/>
    </row>
    <row r="183" spans="1:43" s="207" customFormat="1" ht="15" x14ac:dyDescent="0.25">
      <c r="A183" s="274"/>
      <c r="B183" s="264"/>
      <c r="C183" s="488" t="s">
        <v>663</v>
      </c>
      <c r="D183" s="488"/>
      <c r="E183" s="488"/>
      <c r="F183" s="267" t="s">
        <v>664</v>
      </c>
      <c r="G183" s="270">
        <v>12.16</v>
      </c>
      <c r="H183" s="270">
        <v>1.38</v>
      </c>
      <c r="I183" s="299">
        <v>201.36959999999999</v>
      </c>
      <c r="J183" s="276"/>
      <c r="K183" s="268"/>
      <c r="L183" s="276"/>
      <c r="M183" s="268"/>
      <c r="N183" s="277"/>
      <c r="AG183" s="254"/>
      <c r="AH183" s="255"/>
      <c r="AI183" s="255"/>
      <c r="AL183" s="213" t="s">
        <v>663</v>
      </c>
      <c r="AN183" s="255"/>
    </row>
    <row r="184" spans="1:43" s="207" customFormat="1" ht="15" x14ac:dyDescent="0.25">
      <c r="A184" s="265"/>
      <c r="B184" s="264"/>
      <c r="C184" s="494" t="s">
        <v>666</v>
      </c>
      <c r="D184" s="494"/>
      <c r="E184" s="494"/>
      <c r="F184" s="278"/>
      <c r="G184" s="279"/>
      <c r="H184" s="279"/>
      <c r="I184" s="279"/>
      <c r="J184" s="280">
        <v>116.59</v>
      </c>
      <c r="K184" s="279"/>
      <c r="L184" s="281">
        <v>1920.29</v>
      </c>
      <c r="M184" s="279"/>
      <c r="N184" s="282">
        <v>54488.35</v>
      </c>
      <c r="AG184" s="254"/>
      <c r="AH184" s="255"/>
      <c r="AI184" s="255"/>
      <c r="AM184" s="213" t="s">
        <v>666</v>
      </c>
      <c r="AN184" s="255"/>
    </row>
    <row r="185" spans="1:43" s="207" customFormat="1" ht="15" x14ac:dyDescent="0.25">
      <c r="A185" s="274"/>
      <c r="B185" s="264"/>
      <c r="C185" s="488" t="s">
        <v>667</v>
      </c>
      <c r="D185" s="488"/>
      <c r="E185" s="488"/>
      <c r="F185" s="267"/>
      <c r="G185" s="268"/>
      <c r="H185" s="268"/>
      <c r="I185" s="268"/>
      <c r="J185" s="276"/>
      <c r="K185" s="268"/>
      <c r="L185" s="272">
        <v>1892.81</v>
      </c>
      <c r="M185" s="268"/>
      <c r="N185" s="271">
        <v>54266.86</v>
      </c>
      <c r="AG185" s="254"/>
      <c r="AH185" s="255"/>
      <c r="AI185" s="255"/>
      <c r="AL185" s="213" t="s">
        <v>667</v>
      </c>
      <c r="AN185" s="255"/>
    </row>
    <row r="186" spans="1:43" s="207" customFormat="1" ht="23.25" x14ac:dyDescent="0.25">
      <c r="A186" s="274"/>
      <c r="B186" s="264" t="s">
        <v>668</v>
      </c>
      <c r="C186" s="488" t="s">
        <v>669</v>
      </c>
      <c r="D186" s="488"/>
      <c r="E186" s="488"/>
      <c r="F186" s="267" t="s">
        <v>670</v>
      </c>
      <c r="G186" s="283">
        <v>97</v>
      </c>
      <c r="H186" s="268"/>
      <c r="I186" s="283">
        <v>97</v>
      </c>
      <c r="J186" s="276"/>
      <c r="K186" s="268"/>
      <c r="L186" s="272">
        <v>1836.03</v>
      </c>
      <c r="M186" s="268"/>
      <c r="N186" s="271">
        <v>52638.85</v>
      </c>
      <c r="AG186" s="254"/>
      <c r="AH186" s="255"/>
      <c r="AI186" s="255"/>
      <c r="AL186" s="213" t="s">
        <v>669</v>
      </c>
      <c r="AN186" s="255"/>
    </row>
    <row r="187" spans="1:43" s="207" customFormat="1" ht="23.25" x14ac:dyDescent="0.25">
      <c r="A187" s="274"/>
      <c r="B187" s="264" t="s">
        <v>671</v>
      </c>
      <c r="C187" s="488" t="s">
        <v>672</v>
      </c>
      <c r="D187" s="488"/>
      <c r="E187" s="488"/>
      <c r="F187" s="267" t="s">
        <v>670</v>
      </c>
      <c r="G187" s="283">
        <v>51</v>
      </c>
      <c r="H187" s="283">
        <v>0</v>
      </c>
      <c r="I187" s="283">
        <v>0</v>
      </c>
      <c r="J187" s="276"/>
      <c r="K187" s="268"/>
      <c r="L187" s="276"/>
      <c r="M187" s="268"/>
      <c r="N187" s="277"/>
      <c r="AG187" s="254"/>
      <c r="AH187" s="255"/>
      <c r="AI187" s="255"/>
      <c r="AL187" s="213" t="s">
        <v>672</v>
      </c>
      <c r="AN187" s="255"/>
    </row>
    <row r="188" spans="1:43" s="207" customFormat="1" ht="15" x14ac:dyDescent="0.25">
      <c r="A188" s="284"/>
      <c r="B188" s="285"/>
      <c r="C188" s="492" t="s">
        <v>673</v>
      </c>
      <c r="D188" s="492"/>
      <c r="E188" s="492"/>
      <c r="F188" s="258"/>
      <c r="G188" s="259"/>
      <c r="H188" s="259"/>
      <c r="I188" s="259"/>
      <c r="J188" s="261"/>
      <c r="K188" s="259"/>
      <c r="L188" s="286">
        <v>3756.32</v>
      </c>
      <c r="M188" s="279"/>
      <c r="N188" s="287">
        <v>107127.2</v>
      </c>
      <c r="AG188" s="254"/>
      <c r="AH188" s="255"/>
      <c r="AI188" s="255"/>
      <c r="AN188" s="255" t="s">
        <v>673</v>
      </c>
    </row>
    <row r="189" spans="1:43" s="207" customFormat="1" ht="21" x14ac:dyDescent="0.25">
      <c r="A189" s="256" t="s">
        <v>736</v>
      </c>
      <c r="B189" s="257" t="s">
        <v>737</v>
      </c>
      <c r="C189" s="492" t="s">
        <v>738</v>
      </c>
      <c r="D189" s="492"/>
      <c r="E189" s="492"/>
      <c r="F189" s="258" t="s">
        <v>654</v>
      </c>
      <c r="G189" s="259"/>
      <c r="H189" s="259"/>
      <c r="I189" s="260">
        <v>150</v>
      </c>
      <c r="J189" s="286">
        <v>18366</v>
      </c>
      <c r="K189" s="259"/>
      <c r="L189" s="286">
        <v>445056.54</v>
      </c>
      <c r="M189" s="289">
        <v>6.19</v>
      </c>
      <c r="N189" s="287">
        <v>2754900</v>
      </c>
      <c r="AG189" s="254"/>
      <c r="AH189" s="255"/>
      <c r="AI189" s="255" t="s">
        <v>738</v>
      </c>
      <c r="AN189" s="255"/>
    </row>
    <row r="190" spans="1:43" s="207" customFormat="1" ht="15" x14ac:dyDescent="0.25">
      <c r="A190" s="284"/>
      <c r="B190" s="285"/>
      <c r="C190" s="488" t="s">
        <v>682</v>
      </c>
      <c r="D190" s="488"/>
      <c r="E190" s="488"/>
      <c r="F190" s="488"/>
      <c r="G190" s="488"/>
      <c r="H190" s="488"/>
      <c r="I190" s="488"/>
      <c r="J190" s="488"/>
      <c r="K190" s="488"/>
      <c r="L190" s="488"/>
      <c r="M190" s="488"/>
      <c r="N190" s="493"/>
      <c r="AG190" s="254"/>
      <c r="AH190" s="255"/>
      <c r="AI190" s="255"/>
      <c r="AN190" s="255"/>
      <c r="AO190" s="213" t="s">
        <v>682</v>
      </c>
    </row>
    <row r="191" spans="1:43" s="207" customFormat="1" ht="15" x14ac:dyDescent="0.25">
      <c r="A191" s="291"/>
      <c r="B191" s="266"/>
      <c r="C191" s="488" t="s">
        <v>739</v>
      </c>
      <c r="D191" s="488"/>
      <c r="E191" s="488"/>
      <c r="F191" s="488"/>
      <c r="G191" s="488"/>
      <c r="H191" s="488"/>
      <c r="I191" s="488"/>
      <c r="J191" s="488"/>
      <c r="K191" s="488"/>
      <c r="L191" s="488"/>
      <c r="M191" s="488"/>
      <c r="N191" s="493"/>
      <c r="AG191" s="254"/>
      <c r="AH191" s="255"/>
      <c r="AI191" s="255"/>
      <c r="AN191" s="255"/>
      <c r="AP191" s="213" t="s">
        <v>739</v>
      </c>
    </row>
    <row r="192" spans="1:43" s="207" customFormat="1" ht="15" x14ac:dyDescent="0.25">
      <c r="A192" s="284"/>
      <c r="B192" s="285"/>
      <c r="C192" s="492" t="s">
        <v>673</v>
      </c>
      <c r="D192" s="492"/>
      <c r="E192" s="492"/>
      <c r="F192" s="258"/>
      <c r="G192" s="259"/>
      <c r="H192" s="259"/>
      <c r="I192" s="259"/>
      <c r="J192" s="261"/>
      <c r="K192" s="259"/>
      <c r="L192" s="286">
        <v>445056.54</v>
      </c>
      <c r="M192" s="279"/>
      <c r="N192" s="287">
        <v>2754900</v>
      </c>
      <c r="AG192" s="254"/>
      <c r="AH192" s="255"/>
      <c r="AI192" s="255"/>
      <c r="AN192" s="255" t="s">
        <v>673</v>
      </c>
    </row>
    <row r="193" spans="1:41" s="207" customFormat="1" ht="33" x14ac:dyDescent="0.25">
      <c r="A193" s="256" t="s">
        <v>490</v>
      </c>
      <c r="B193" s="257" t="s">
        <v>692</v>
      </c>
      <c r="C193" s="492" t="s">
        <v>693</v>
      </c>
      <c r="D193" s="492"/>
      <c r="E193" s="492"/>
      <c r="F193" s="258" t="s">
        <v>694</v>
      </c>
      <c r="G193" s="259"/>
      <c r="H193" s="259"/>
      <c r="I193" s="260">
        <v>150</v>
      </c>
      <c r="J193" s="261"/>
      <c r="K193" s="259"/>
      <c r="L193" s="261"/>
      <c r="M193" s="259"/>
      <c r="N193" s="262"/>
      <c r="AG193" s="254"/>
      <c r="AH193" s="255"/>
      <c r="AI193" s="255" t="s">
        <v>693</v>
      </c>
      <c r="AN193" s="255"/>
    </row>
    <row r="194" spans="1:41" s="207" customFormat="1" ht="22.5" x14ac:dyDescent="0.25">
      <c r="A194" s="263"/>
      <c r="B194" s="264" t="s">
        <v>655</v>
      </c>
      <c r="C194" s="486" t="s">
        <v>656</v>
      </c>
      <c r="D194" s="486"/>
      <c r="E194" s="486"/>
      <c r="F194" s="486"/>
      <c r="G194" s="486"/>
      <c r="H194" s="486"/>
      <c r="I194" s="486"/>
      <c r="J194" s="486"/>
      <c r="K194" s="486"/>
      <c r="L194" s="486"/>
      <c r="M194" s="486"/>
      <c r="N194" s="495"/>
      <c r="AG194" s="254"/>
      <c r="AH194" s="255"/>
      <c r="AI194" s="255"/>
      <c r="AJ194" s="213" t="s">
        <v>656</v>
      </c>
      <c r="AN194" s="255"/>
    </row>
    <row r="195" spans="1:41" s="207" customFormat="1" ht="34.5" x14ac:dyDescent="0.25">
      <c r="A195" s="263"/>
      <c r="B195" s="264" t="s">
        <v>657</v>
      </c>
      <c r="C195" s="486" t="s">
        <v>658</v>
      </c>
      <c r="D195" s="486"/>
      <c r="E195" s="486"/>
      <c r="F195" s="486"/>
      <c r="G195" s="486"/>
      <c r="H195" s="486"/>
      <c r="I195" s="486"/>
      <c r="J195" s="486"/>
      <c r="K195" s="486"/>
      <c r="L195" s="486"/>
      <c r="M195" s="486"/>
      <c r="N195" s="495"/>
      <c r="AG195" s="254"/>
      <c r="AH195" s="255"/>
      <c r="AI195" s="255"/>
      <c r="AJ195" s="213" t="s">
        <v>658</v>
      </c>
      <c r="AN195" s="255"/>
    </row>
    <row r="196" spans="1:41" s="207" customFormat="1" ht="15" x14ac:dyDescent="0.25">
      <c r="A196" s="265"/>
      <c r="B196" s="264" t="s">
        <v>65</v>
      </c>
      <c r="C196" s="488" t="s">
        <v>659</v>
      </c>
      <c r="D196" s="488"/>
      <c r="E196" s="488"/>
      <c r="F196" s="267"/>
      <c r="G196" s="268"/>
      <c r="H196" s="268"/>
      <c r="I196" s="268"/>
      <c r="J196" s="269">
        <v>23.85</v>
      </c>
      <c r="K196" s="270">
        <v>1.38</v>
      </c>
      <c r="L196" s="272">
        <v>4936.95</v>
      </c>
      <c r="M196" s="270">
        <v>28.67</v>
      </c>
      <c r="N196" s="271">
        <v>141542.35999999999</v>
      </c>
      <c r="AG196" s="254"/>
      <c r="AH196" s="255"/>
      <c r="AI196" s="255"/>
      <c r="AK196" s="213" t="s">
        <v>659</v>
      </c>
      <c r="AN196" s="255"/>
    </row>
    <row r="197" spans="1:41" s="207" customFormat="1" ht="15" x14ac:dyDescent="0.25">
      <c r="A197" s="265"/>
      <c r="B197" s="264" t="s">
        <v>64</v>
      </c>
      <c r="C197" s="488" t="s">
        <v>660</v>
      </c>
      <c r="D197" s="488"/>
      <c r="E197" s="488"/>
      <c r="F197" s="267"/>
      <c r="G197" s="268"/>
      <c r="H197" s="268"/>
      <c r="I197" s="268"/>
      <c r="J197" s="269">
        <v>19.73</v>
      </c>
      <c r="K197" s="270">
        <v>1.38</v>
      </c>
      <c r="L197" s="272">
        <v>4084.11</v>
      </c>
      <c r="M197" s="270">
        <v>11.31</v>
      </c>
      <c r="N197" s="271">
        <v>46191.28</v>
      </c>
      <c r="AG197" s="254"/>
      <c r="AH197" s="255"/>
      <c r="AI197" s="255"/>
      <c r="AK197" s="213" t="s">
        <v>660</v>
      </c>
      <c r="AN197" s="255"/>
    </row>
    <row r="198" spans="1:41" s="207" customFormat="1" ht="15" x14ac:dyDescent="0.25">
      <c r="A198" s="265"/>
      <c r="B198" s="264" t="s">
        <v>63</v>
      </c>
      <c r="C198" s="488" t="s">
        <v>661</v>
      </c>
      <c r="D198" s="488"/>
      <c r="E198" s="488"/>
      <c r="F198" s="267"/>
      <c r="G198" s="268"/>
      <c r="H198" s="268"/>
      <c r="I198" s="268"/>
      <c r="J198" s="269">
        <v>2.95</v>
      </c>
      <c r="K198" s="270">
        <v>1.38</v>
      </c>
      <c r="L198" s="269">
        <v>610.65</v>
      </c>
      <c r="M198" s="270">
        <v>28.67</v>
      </c>
      <c r="N198" s="271">
        <v>17507.34</v>
      </c>
      <c r="AG198" s="254"/>
      <c r="AH198" s="255"/>
      <c r="AI198" s="255"/>
      <c r="AK198" s="213" t="s">
        <v>661</v>
      </c>
      <c r="AN198" s="255"/>
    </row>
    <row r="199" spans="1:41" s="207" customFormat="1" ht="15" x14ac:dyDescent="0.25">
      <c r="A199" s="265"/>
      <c r="B199" s="264" t="s">
        <v>62</v>
      </c>
      <c r="C199" s="488" t="s">
        <v>662</v>
      </c>
      <c r="D199" s="488"/>
      <c r="E199" s="488"/>
      <c r="F199" s="267"/>
      <c r="G199" s="268"/>
      <c r="H199" s="268"/>
      <c r="I199" s="268"/>
      <c r="J199" s="269">
        <v>7.2</v>
      </c>
      <c r="K199" s="268"/>
      <c r="L199" s="272">
        <v>1080</v>
      </c>
      <c r="M199" s="270">
        <v>8.06</v>
      </c>
      <c r="N199" s="271">
        <v>8704.7999999999993</v>
      </c>
      <c r="AG199" s="254"/>
      <c r="AH199" s="255"/>
      <c r="AI199" s="255"/>
      <c r="AK199" s="213" t="s">
        <v>662</v>
      </c>
      <c r="AN199" s="255"/>
    </row>
    <row r="200" spans="1:41" s="207" customFormat="1" ht="15" x14ac:dyDescent="0.25">
      <c r="A200" s="274"/>
      <c r="B200" s="264"/>
      <c r="C200" s="488" t="s">
        <v>663</v>
      </c>
      <c r="D200" s="488"/>
      <c r="E200" s="488"/>
      <c r="F200" s="267" t="s">
        <v>664</v>
      </c>
      <c r="G200" s="270">
        <v>2.63</v>
      </c>
      <c r="H200" s="270">
        <v>1.38</v>
      </c>
      <c r="I200" s="270">
        <v>544.41</v>
      </c>
      <c r="J200" s="276"/>
      <c r="K200" s="268"/>
      <c r="L200" s="276"/>
      <c r="M200" s="268"/>
      <c r="N200" s="277"/>
      <c r="AG200" s="254"/>
      <c r="AH200" s="255"/>
      <c r="AI200" s="255"/>
      <c r="AL200" s="213" t="s">
        <v>663</v>
      </c>
      <c r="AN200" s="255"/>
    </row>
    <row r="201" spans="1:41" s="207" customFormat="1" ht="15" x14ac:dyDescent="0.25">
      <c r="A201" s="274"/>
      <c r="B201" s="264"/>
      <c r="C201" s="488" t="s">
        <v>665</v>
      </c>
      <c r="D201" s="488"/>
      <c r="E201" s="488"/>
      <c r="F201" s="267" t="s">
        <v>664</v>
      </c>
      <c r="G201" s="270">
        <v>0.27</v>
      </c>
      <c r="H201" s="270">
        <v>1.38</v>
      </c>
      <c r="I201" s="270">
        <v>55.89</v>
      </c>
      <c r="J201" s="276"/>
      <c r="K201" s="268"/>
      <c r="L201" s="276"/>
      <c r="M201" s="268"/>
      <c r="N201" s="277"/>
      <c r="AG201" s="254"/>
      <c r="AH201" s="255"/>
      <c r="AI201" s="255"/>
      <c r="AL201" s="213" t="s">
        <v>665</v>
      </c>
      <c r="AN201" s="255"/>
    </row>
    <row r="202" spans="1:41" s="207" customFormat="1" ht="15" x14ac:dyDescent="0.25">
      <c r="A202" s="265"/>
      <c r="B202" s="264"/>
      <c r="C202" s="494" t="s">
        <v>666</v>
      </c>
      <c r="D202" s="494"/>
      <c r="E202" s="494"/>
      <c r="F202" s="278"/>
      <c r="G202" s="279"/>
      <c r="H202" s="279"/>
      <c r="I202" s="279"/>
      <c r="J202" s="280">
        <v>50.78</v>
      </c>
      <c r="K202" s="279"/>
      <c r="L202" s="281">
        <v>10101.06</v>
      </c>
      <c r="M202" s="279"/>
      <c r="N202" s="282">
        <v>196438.44</v>
      </c>
      <c r="AG202" s="254"/>
      <c r="AH202" s="255"/>
      <c r="AI202" s="255"/>
      <c r="AM202" s="213" t="s">
        <v>666</v>
      </c>
      <c r="AN202" s="255"/>
    </row>
    <row r="203" spans="1:41" s="207" customFormat="1" ht="15" x14ac:dyDescent="0.25">
      <c r="A203" s="274"/>
      <c r="B203" s="264"/>
      <c r="C203" s="488" t="s">
        <v>667</v>
      </c>
      <c r="D203" s="488"/>
      <c r="E203" s="488"/>
      <c r="F203" s="267"/>
      <c r="G203" s="268"/>
      <c r="H203" s="268"/>
      <c r="I203" s="268"/>
      <c r="J203" s="276"/>
      <c r="K203" s="268"/>
      <c r="L203" s="272">
        <v>5547.6</v>
      </c>
      <c r="M203" s="268"/>
      <c r="N203" s="271">
        <v>159049.70000000001</v>
      </c>
      <c r="AG203" s="254"/>
      <c r="AH203" s="255"/>
      <c r="AI203" s="255"/>
      <c r="AL203" s="213" t="s">
        <v>667</v>
      </c>
      <c r="AN203" s="255"/>
    </row>
    <row r="204" spans="1:41" s="207" customFormat="1" ht="22.5" x14ac:dyDescent="0.25">
      <c r="A204" s="274"/>
      <c r="B204" s="264" t="s">
        <v>695</v>
      </c>
      <c r="C204" s="488" t="s">
        <v>696</v>
      </c>
      <c r="D204" s="488"/>
      <c r="E204" s="488"/>
      <c r="F204" s="267" t="s">
        <v>670</v>
      </c>
      <c r="G204" s="283">
        <v>103</v>
      </c>
      <c r="H204" s="268"/>
      <c r="I204" s="283">
        <v>103</v>
      </c>
      <c r="J204" s="276"/>
      <c r="K204" s="268"/>
      <c r="L204" s="272">
        <v>5714.03</v>
      </c>
      <c r="M204" s="268"/>
      <c r="N204" s="271">
        <v>163821.19</v>
      </c>
      <c r="AG204" s="254"/>
      <c r="AH204" s="255"/>
      <c r="AI204" s="255"/>
      <c r="AL204" s="213" t="s">
        <v>696</v>
      </c>
      <c r="AN204" s="255"/>
    </row>
    <row r="205" spans="1:41" s="207" customFormat="1" ht="22.5" x14ac:dyDescent="0.25">
      <c r="A205" s="274"/>
      <c r="B205" s="264" t="s">
        <v>697</v>
      </c>
      <c r="C205" s="488" t="s">
        <v>698</v>
      </c>
      <c r="D205" s="488"/>
      <c r="E205" s="488"/>
      <c r="F205" s="267" t="s">
        <v>670</v>
      </c>
      <c r="G205" s="283">
        <v>60</v>
      </c>
      <c r="H205" s="283">
        <v>0</v>
      </c>
      <c r="I205" s="283">
        <v>0</v>
      </c>
      <c r="J205" s="276"/>
      <c r="K205" s="268"/>
      <c r="L205" s="276"/>
      <c r="M205" s="268"/>
      <c r="N205" s="277"/>
      <c r="AG205" s="254"/>
      <c r="AH205" s="255"/>
      <c r="AI205" s="255"/>
      <c r="AL205" s="213" t="s">
        <v>698</v>
      </c>
      <c r="AN205" s="255"/>
    </row>
    <row r="206" spans="1:41" s="207" customFormat="1" ht="15" x14ac:dyDescent="0.25">
      <c r="A206" s="284"/>
      <c r="B206" s="285"/>
      <c r="C206" s="492" t="s">
        <v>673</v>
      </c>
      <c r="D206" s="492"/>
      <c r="E206" s="492"/>
      <c r="F206" s="258"/>
      <c r="G206" s="259"/>
      <c r="H206" s="259"/>
      <c r="I206" s="259"/>
      <c r="J206" s="261"/>
      <c r="K206" s="259"/>
      <c r="L206" s="286">
        <v>15815.09</v>
      </c>
      <c r="M206" s="279"/>
      <c r="N206" s="287">
        <v>360259.63</v>
      </c>
      <c r="AG206" s="254"/>
      <c r="AH206" s="255"/>
      <c r="AI206" s="255"/>
      <c r="AN206" s="255" t="s">
        <v>673</v>
      </c>
    </row>
    <row r="207" spans="1:41" s="207" customFormat="1" ht="21" x14ac:dyDescent="0.25">
      <c r="A207" s="256" t="s">
        <v>503</v>
      </c>
      <c r="B207" s="257" t="s">
        <v>699</v>
      </c>
      <c r="C207" s="492" t="s">
        <v>700</v>
      </c>
      <c r="D207" s="492"/>
      <c r="E207" s="492"/>
      <c r="F207" s="258" t="s">
        <v>128</v>
      </c>
      <c r="G207" s="259"/>
      <c r="H207" s="259"/>
      <c r="I207" s="289">
        <v>0.75</v>
      </c>
      <c r="J207" s="286">
        <v>53600</v>
      </c>
      <c r="K207" s="259"/>
      <c r="L207" s="286">
        <v>4987.59</v>
      </c>
      <c r="M207" s="289">
        <v>8.06</v>
      </c>
      <c r="N207" s="287">
        <v>40200</v>
      </c>
      <c r="AG207" s="254"/>
      <c r="AH207" s="255"/>
      <c r="AI207" s="255" t="s">
        <v>700</v>
      </c>
      <c r="AN207" s="255"/>
    </row>
    <row r="208" spans="1:41" s="207" customFormat="1" ht="15" x14ac:dyDescent="0.25">
      <c r="A208" s="284"/>
      <c r="B208" s="285"/>
      <c r="C208" s="488" t="s">
        <v>676</v>
      </c>
      <c r="D208" s="488"/>
      <c r="E208" s="488"/>
      <c r="F208" s="488"/>
      <c r="G208" s="488"/>
      <c r="H208" s="488"/>
      <c r="I208" s="488"/>
      <c r="J208" s="488"/>
      <c r="K208" s="488"/>
      <c r="L208" s="488"/>
      <c r="M208" s="488"/>
      <c r="N208" s="493"/>
      <c r="AG208" s="254"/>
      <c r="AH208" s="255"/>
      <c r="AI208" s="255"/>
      <c r="AN208" s="255"/>
      <c r="AO208" s="213" t="s">
        <v>676</v>
      </c>
    </row>
    <row r="209" spans="1:43" s="207" customFormat="1" ht="15" x14ac:dyDescent="0.25">
      <c r="A209" s="291"/>
      <c r="B209" s="266"/>
      <c r="C209" s="488" t="s">
        <v>740</v>
      </c>
      <c r="D209" s="488"/>
      <c r="E209" s="488"/>
      <c r="F209" s="488"/>
      <c r="G209" s="488"/>
      <c r="H209" s="488"/>
      <c r="I209" s="488"/>
      <c r="J209" s="488"/>
      <c r="K209" s="488"/>
      <c r="L209" s="488"/>
      <c r="M209" s="488"/>
      <c r="N209" s="493"/>
      <c r="AG209" s="254"/>
      <c r="AH209" s="255"/>
      <c r="AI209" s="255"/>
      <c r="AN209" s="255"/>
      <c r="AQ209" s="213" t="s">
        <v>740</v>
      </c>
    </row>
    <row r="210" spans="1:43" s="207" customFormat="1" ht="15" x14ac:dyDescent="0.25">
      <c r="A210" s="291"/>
      <c r="B210" s="266"/>
      <c r="C210" s="488" t="s">
        <v>702</v>
      </c>
      <c r="D210" s="488"/>
      <c r="E210" s="488"/>
      <c r="F210" s="488"/>
      <c r="G210" s="488"/>
      <c r="H210" s="488"/>
      <c r="I210" s="488"/>
      <c r="J210" s="488"/>
      <c r="K210" s="488"/>
      <c r="L210" s="488"/>
      <c r="M210" s="488"/>
      <c r="N210" s="493"/>
      <c r="AG210" s="254"/>
      <c r="AH210" s="255"/>
      <c r="AI210" s="255"/>
      <c r="AN210" s="255"/>
      <c r="AP210" s="213" t="s">
        <v>702</v>
      </c>
    </row>
    <row r="211" spans="1:43" s="207" customFormat="1" ht="15" x14ac:dyDescent="0.25">
      <c r="A211" s="284"/>
      <c r="B211" s="285"/>
      <c r="C211" s="492" t="s">
        <v>673</v>
      </c>
      <c r="D211" s="492"/>
      <c r="E211" s="492"/>
      <c r="F211" s="258"/>
      <c r="G211" s="259"/>
      <c r="H211" s="259"/>
      <c r="I211" s="259"/>
      <c r="J211" s="261"/>
      <c r="K211" s="259"/>
      <c r="L211" s="286">
        <v>4987.59</v>
      </c>
      <c r="M211" s="279"/>
      <c r="N211" s="287">
        <v>40200</v>
      </c>
      <c r="AG211" s="254"/>
      <c r="AH211" s="255"/>
      <c r="AI211" s="255"/>
      <c r="AN211" s="255" t="s">
        <v>673</v>
      </c>
    </row>
    <row r="212" spans="1:43" s="207" customFormat="1" ht="22.5" x14ac:dyDescent="0.25">
      <c r="A212" s="256" t="s">
        <v>491</v>
      </c>
      <c r="B212" s="257" t="s">
        <v>703</v>
      </c>
      <c r="C212" s="492" t="s">
        <v>704</v>
      </c>
      <c r="D212" s="492"/>
      <c r="E212" s="492"/>
      <c r="F212" s="258" t="s">
        <v>705</v>
      </c>
      <c r="G212" s="259"/>
      <c r="H212" s="259"/>
      <c r="I212" s="260">
        <v>6</v>
      </c>
      <c r="J212" s="288">
        <v>42.54</v>
      </c>
      <c r="K212" s="259"/>
      <c r="L212" s="288">
        <v>31.67</v>
      </c>
      <c r="M212" s="289">
        <v>8.06</v>
      </c>
      <c r="N212" s="293">
        <v>255.24</v>
      </c>
      <c r="AG212" s="254"/>
      <c r="AH212" s="255"/>
      <c r="AI212" s="255" t="s">
        <v>704</v>
      </c>
      <c r="AN212" s="255"/>
    </row>
    <row r="213" spans="1:43" s="207" customFormat="1" ht="15" x14ac:dyDescent="0.25">
      <c r="A213" s="284"/>
      <c r="B213" s="285"/>
      <c r="C213" s="488" t="s">
        <v>676</v>
      </c>
      <c r="D213" s="488"/>
      <c r="E213" s="488"/>
      <c r="F213" s="488"/>
      <c r="G213" s="488"/>
      <c r="H213" s="488"/>
      <c r="I213" s="488"/>
      <c r="J213" s="488"/>
      <c r="K213" s="488"/>
      <c r="L213" s="488"/>
      <c r="M213" s="488"/>
      <c r="N213" s="493"/>
      <c r="AG213" s="254"/>
      <c r="AH213" s="255"/>
      <c r="AI213" s="255"/>
      <c r="AN213" s="255"/>
      <c r="AO213" s="213" t="s">
        <v>676</v>
      </c>
    </row>
    <row r="214" spans="1:43" s="207" customFormat="1" ht="15" x14ac:dyDescent="0.25">
      <c r="A214" s="291"/>
      <c r="B214" s="266"/>
      <c r="C214" s="488" t="s">
        <v>741</v>
      </c>
      <c r="D214" s="488"/>
      <c r="E214" s="488"/>
      <c r="F214" s="488"/>
      <c r="G214" s="488"/>
      <c r="H214" s="488"/>
      <c r="I214" s="488"/>
      <c r="J214" s="488"/>
      <c r="K214" s="488"/>
      <c r="L214" s="488"/>
      <c r="M214" s="488"/>
      <c r="N214" s="493"/>
      <c r="AG214" s="254"/>
      <c r="AH214" s="255"/>
      <c r="AI214" s="255"/>
      <c r="AN214" s="255"/>
      <c r="AQ214" s="213" t="s">
        <v>741</v>
      </c>
    </row>
    <row r="215" spans="1:43" s="207" customFormat="1" ht="15" x14ac:dyDescent="0.25">
      <c r="A215" s="284"/>
      <c r="B215" s="285"/>
      <c r="C215" s="492" t="s">
        <v>673</v>
      </c>
      <c r="D215" s="492"/>
      <c r="E215" s="492"/>
      <c r="F215" s="258"/>
      <c r="G215" s="259"/>
      <c r="H215" s="259"/>
      <c r="I215" s="259"/>
      <c r="J215" s="261"/>
      <c r="K215" s="259"/>
      <c r="L215" s="288">
        <v>31.67</v>
      </c>
      <c r="M215" s="279"/>
      <c r="N215" s="293">
        <v>255.24</v>
      </c>
      <c r="AG215" s="254"/>
      <c r="AH215" s="255"/>
      <c r="AI215" s="255"/>
      <c r="AN215" s="255" t="s">
        <v>673</v>
      </c>
    </row>
    <row r="216" spans="1:43" s="207" customFormat="1" ht="21" x14ac:dyDescent="0.25">
      <c r="A216" s="256" t="s">
        <v>524</v>
      </c>
      <c r="B216" s="257" t="s">
        <v>707</v>
      </c>
      <c r="C216" s="492" t="s">
        <v>708</v>
      </c>
      <c r="D216" s="492"/>
      <c r="E216" s="492"/>
      <c r="F216" s="258" t="s">
        <v>689</v>
      </c>
      <c r="G216" s="259"/>
      <c r="H216" s="259"/>
      <c r="I216" s="260">
        <v>300</v>
      </c>
      <c r="J216" s="288">
        <v>9.93</v>
      </c>
      <c r="K216" s="259"/>
      <c r="L216" s="288">
        <v>369.6</v>
      </c>
      <c r="M216" s="289">
        <v>8.06</v>
      </c>
      <c r="N216" s="287">
        <v>2979</v>
      </c>
      <c r="AG216" s="254"/>
      <c r="AH216" s="255"/>
      <c r="AI216" s="255" t="s">
        <v>708</v>
      </c>
      <c r="AN216" s="255"/>
    </row>
    <row r="217" spans="1:43" s="207" customFormat="1" ht="15" x14ac:dyDescent="0.25">
      <c r="A217" s="284"/>
      <c r="B217" s="285"/>
      <c r="C217" s="488" t="s">
        <v>676</v>
      </c>
      <c r="D217" s="488"/>
      <c r="E217" s="488"/>
      <c r="F217" s="488"/>
      <c r="G217" s="488"/>
      <c r="H217" s="488"/>
      <c r="I217" s="488"/>
      <c r="J217" s="488"/>
      <c r="K217" s="488"/>
      <c r="L217" s="488"/>
      <c r="M217" s="488"/>
      <c r="N217" s="493"/>
      <c r="AG217" s="254"/>
      <c r="AH217" s="255"/>
      <c r="AI217" s="255"/>
      <c r="AN217" s="255"/>
      <c r="AO217" s="213" t="s">
        <v>676</v>
      </c>
    </row>
    <row r="218" spans="1:43" s="207" customFormat="1" ht="15" x14ac:dyDescent="0.25">
      <c r="A218" s="291"/>
      <c r="B218" s="266"/>
      <c r="C218" s="488" t="s">
        <v>742</v>
      </c>
      <c r="D218" s="488"/>
      <c r="E218" s="488"/>
      <c r="F218" s="488"/>
      <c r="G218" s="488"/>
      <c r="H218" s="488"/>
      <c r="I218" s="488"/>
      <c r="J218" s="488"/>
      <c r="K218" s="488"/>
      <c r="L218" s="488"/>
      <c r="M218" s="488"/>
      <c r="N218" s="493"/>
      <c r="AG218" s="254"/>
      <c r="AH218" s="255"/>
      <c r="AI218" s="255"/>
      <c r="AN218" s="255"/>
      <c r="AQ218" s="213" t="s">
        <v>742</v>
      </c>
    </row>
    <row r="219" spans="1:43" s="207" customFormat="1" ht="15" x14ac:dyDescent="0.25">
      <c r="A219" s="284"/>
      <c r="B219" s="285"/>
      <c r="C219" s="492" t="s">
        <v>673</v>
      </c>
      <c r="D219" s="492"/>
      <c r="E219" s="492"/>
      <c r="F219" s="258"/>
      <c r="G219" s="259"/>
      <c r="H219" s="259"/>
      <c r="I219" s="259"/>
      <c r="J219" s="261"/>
      <c r="K219" s="259"/>
      <c r="L219" s="288">
        <v>369.6</v>
      </c>
      <c r="M219" s="279"/>
      <c r="N219" s="287">
        <v>2979</v>
      </c>
      <c r="AG219" s="254"/>
      <c r="AH219" s="255"/>
      <c r="AI219" s="255"/>
      <c r="AN219" s="255" t="s">
        <v>673</v>
      </c>
    </row>
    <row r="220" spans="1:43" s="207" customFormat="1" ht="21" x14ac:dyDescent="0.25">
      <c r="A220" s="256" t="s">
        <v>492</v>
      </c>
      <c r="B220" s="257" t="s">
        <v>710</v>
      </c>
      <c r="C220" s="492" t="s">
        <v>711</v>
      </c>
      <c r="D220" s="492"/>
      <c r="E220" s="492"/>
      <c r="F220" s="258" t="s">
        <v>689</v>
      </c>
      <c r="G220" s="259"/>
      <c r="H220" s="259"/>
      <c r="I220" s="260">
        <v>600</v>
      </c>
      <c r="J220" s="288">
        <v>122.4</v>
      </c>
      <c r="K220" s="259"/>
      <c r="L220" s="286">
        <v>9111.66</v>
      </c>
      <c r="M220" s="289">
        <v>8.06</v>
      </c>
      <c r="N220" s="287">
        <v>73440</v>
      </c>
      <c r="AG220" s="254"/>
      <c r="AH220" s="255"/>
      <c r="AI220" s="255" t="s">
        <v>711</v>
      </c>
      <c r="AN220" s="255"/>
    </row>
    <row r="221" spans="1:43" s="207" customFormat="1" ht="15" x14ac:dyDescent="0.25">
      <c r="A221" s="284"/>
      <c r="B221" s="285"/>
      <c r="C221" s="488" t="s">
        <v>676</v>
      </c>
      <c r="D221" s="488"/>
      <c r="E221" s="488"/>
      <c r="F221" s="488"/>
      <c r="G221" s="488"/>
      <c r="H221" s="488"/>
      <c r="I221" s="488"/>
      <c r="J221" s="488"/>
      <c r="K221" s="488"/>
      <c r="L221" s="488"/>
      <c r="M221" s="488"/>
      <c r="N221" s="493"/>
      <c r="AG221" s="254"/>
      <c r="AH221" s="255"/>
      <c r="AI221" s="255"/>
      <c r="AN221" s="255"/>
      <c r="AO221" s="213" t="s">
        <v>676</v>
      </c>
    </row>
    <row r="222" spans="1:43" s="207" customFormat="1" ht="15" x14ac:dyDescent="0.25">
      <c r="A222" s="291"/>
      <c r="B222" s="266"/>
      <c r="C222" s="488" t="s">
        <v>743</v>
      </c>
      <c r="D222" s="488"/>
      <c r="E222" s="488"/>
      <c r="F222" s="488"/>
      <c r="G222" s="488"/>
      <c r="H222" s="488"/>
      <c r="I222" s="488"/>
      <c r="J222" s="488"/>
      <c r="K222" s="488"/>
      <c r="L222" s="488"/>
      <c r="M222" s="488"/>
      <c r="N222" s="493"/>
      <c r="AG222" s="254"/>
      <c r="AH222" s="255"/>
      <c r="AI222" s="255"/>
      <c r="AN222" s="255"/>
      <c r="AQ222" s="213" t="s">
        <v>743</v>
      </c>
    </row>
    <row r="223" spans="1:43" s="207" customFormat="1" ht="15" x14ac:dyDescent="0.25">
      <c r="A223" s="284"/>
      <c r="B223" s="285"/>
      <c r="C223" s="492" t="s">
        <v>673</v>
      </c>
      <c r="D223" s="492"/>
      <c r="E223" s="492"/>
      <c r="F223" s="258"/>
      <c r="G223" s="259"/>
      <c r="H223" s="259"/>
      <c r="I223" s="259"/>
      <c r="J223" s="261"/>
      <c r="K223" s="259"/>
      <c r="L223" s="286">
        <v>9111.66</v>
      </c>
      <c r="M223" s="279"/>
      <c r="N223" s="287">
        <v>73440</v>
      </c>
      <c r="AG223" s="254"/>
      <c r="AH223" s="255"/>
      <c r="AI223" s="255"/>
      <c r="AN223" s="255" t="s">
        <v>673</v>
      </c>
    </row>
    <row r="224" spans="1:43" s="207" customFormat="1" ht="21" x14ac:dyDescent="0.25">
      <c r="A224" s="256" t="s">
        <v>525</v>
      </c>
      <c r="B224" s="257" t="s">
        <v>729</v>
      </c>
      <c r="C224" s="492" t="s">
        <v>730</v>
      </c>
      <c r="D224" s="492"/>
      <c r="E224" s="492"/>
      <c r="F224" s="258" t="s">
        <v>689</v>
      </c>
      <c r="G224" s="259"/>
      <c r="H224" s="259"/>
      <c r="I224" s="260">
        <v>1200</v>
      </c>
      <c r="J224" s="288">
        <v>77.22</v>
      </c>
      <c r="K224" s="259"/>
      <c r="L224" s="286">
        <v>11496.77</v>
      </c>
      <c r="M224" s="289">
        <v>8.06</v>
      </c>
      <c r="N224" s="287">
        <v>92664</v>
      </c>
      <c r="AG224" s="254"/>
      <c r="AH224" s="255"/>
      <c r="AI224" s="255" t="s">
        <v>730</v>
      </c>
      <c r="AN224" s="255"/>
    </row>
    <row r="225" spans="1:43" s="207" customFormat="1" ht="15" x14ac:dyDescent="0.25">
      <c r="A225" s="284"/>
      <c r="B225" s="285"/>
      <c r="C225" s="488" t="s">
        <v>676</v>
      </c>
      <c r="D225" s="488"/>
      <c r="E225" s="488"/>
      <c r="F225" s="488"/>
      <c r="G225" s="488"/>
      <c r="H225" s="488"/>
      <c r="I225" s="488"/>
      <c r="J225" s="488"/>
      <c r="K225" s="488"/>
      <c r="L225" s="488"/>
      <c r="M225" s="488"/>
      <c r="N225" s="493"/>
      <c r="AG225" s="254"/>
      <c r="AH225" s="255"/>
      <c r="AI225" s="255"/>
      <c r="AN225" s="255"/>
      <c r="AO225" s="213" t="s">
        <v>676</v>
      </c>
    </row>
    <row r="226" spans="1:43" s="207" customFormat="1" ht="15" x14ac:dyDescent="0.25">
      <c r="A226" s="291"/>
      <c r="B226" s="266"/>
      <c r="C226" s="488" t="s">
        <v>744</v>
      </c>
      <c r="D226" s="488"/>
      <c r="E226" s="488"/>
      <c r="F226" s="488"/>
      <c r="G226" s="488"/>
      <c r="H226" s="488"/>
      <c r="I226" s="488"/>
      <c r="J226" s="488"/>
      <c r="K226" s="488"/>
      <c r="L226" s="488"/>
      <c r="M226" s="488"/>
      <c r="N226" s="493"/>
      <c r="AG226" s="254"/>
      <c r="AH226" s="255"/>
      <c r="AI226" s="255"/>
      <c r="AN226" s="255"/>
      <c r="AQ226" s="213" t="s">
        <v>744</v>
      </c>
    </row>
    <row r="227" spans="1:43" s="207" customFormat="1" ht="15" x14ac:dyDescent="0.25">
      <c r="A227" s="284"/>
      <c r="B227" s="285"/>
      <c r="C227" s="492" t="s">
        <v>673</v>
      </c>
      <c r="D227" s="492"/>
      <c r="E227" s="492"/>
      <c r="F227" s="258"/>
      <c r="G227" s="259"/>
      <c r="H227" s="259"/>
      <c r="I227" s="259"/>
      <c r="J227" s="261"/>
      <c r="K227" s="259"/>
      <c r="L227" s="286">
        <v>11496.77</v>
      </c>
      <c r="M227" s="279"/>
      <c r="N227" s="287">
        <v>92664</v>
      </c>
      <c r="AG227" s="254"/>
      <c r="AH227" s="255"/>
      <c r="AI227" s="255"/>
      <c r="AN227" s="255" t="s">
        <v>673</v>
      </c>
    </row>
    <row r="228" spans="1:43" s="207" customFormat="1" ht="0" hidden="1" customHeight="1" x14ac:dyDescent="0.25">
      <c r="A228" s="295"/>
      <c r="B228" s="296"/>
      <c r="C228" s="296"/>
      <c r="D228" s="296"/>
      <c r="E228" s="296"/>
      <c r="F228" s="297"/>
      <c r="G228" s="297"/>
      <c r="H228" s="297"/>
      <c r="I228" s="297"/>
      <c r="J228" s="298"/>
      <c r="K228" s="297"/>
      <c r="L228" s="298"/>
      <c r="M228" s="268"/>
      <c r="N228" s="298"/>
      <c r="AG228" s="254"/>
      <c r="AH228" s="255"/>
      <c r="AI228" s="255"/>
      <c r="AN228" s="255"/>
    </row>
    <row r="229" spans="1:43" s="207" customFormat="1" ht="15" x14ac:dyDescent="0.25">
      <c r="A229" s="496" t="s">
        <v>745</v>
      </c>
      <c r="B229" s="497"/>
      <c r="C229" s="497"/>
      <c r="D229" s="497"/>
      <c r="E229" s="497"/>
      <c r="F229" s="497"/>
      <c r="G229" s="497"/>
      <c r="H229" s="497"/>
      <c r="I229" s="497"/>
      <c r="J229" s="497"/>
      <c r="K229" s="497"/>
      <c r="L229" s="497"/>
      <c r="M229" s="497"/>
      <c r="N229" s="498"/>
      <c r="AG229" s="254" t="s">
        <v>745</v>
      </c>
      <c r="AH229" s="255"/>
      <c r="AI229" s="255"/>
      <c r="AN229" s="255"/>
    </row>
    <row r="230" spans="1:43" s="207" customFormat="1" ht="22.5" x14ac:dyDescent="0.25">
      <c r="A230" s="256" t="s">
        <v>493</v>
      </c>
      <c r="B230" s="257" t="s">
        <v>652</v>
      </c>
      <c r="C230" s="492" t="s">
        <v>653</v>
      </c>
      <c r="D230" s="492"/>
      <c r="E230" s="492"/>
      <c r="F230" s="258" t="s">
        <v>654</v>
      </c>
      <c r="G230" s="259"/>
      <c r="H230" s="259"/>
      <c r="I230" s="260">
        <v>60</v>
      </c>
      <c r="J230" s="261"/>
      <c r="K230" s="259"/>
      <c r="L230" s="261"/>
      <c r="M230" s="259"/>
      <c r="N230" s="262"/>
      <c r="AG230" s="254"/>
      <c r="AH230" s="255"/>
      <c r="AI230" s="255" t="s">
        <v>653</v>
      </c>
      <c r="AN230" s="255"/>
    </row>
    <row r="231" spans="1:43" s="207" customFormat="1" ht="15" x14ac:dyDescent="0.25">
      <c r="A231" s="263"/>
      <c r="B231" s="264" t="s">
        <v>733</v>
      </c>
      <c r="C231" s="486" t="s">
        <v>734</v>
      </c>
      <c r="D231" s="486"/>
      <c r="E231" s="486"/>
      <c r="F231" s="486"/>
      <c r="G231" s="486"/>
      <c r="H231" s="486"/>
      <c r="I231" s="486"/>
      <c r="J231" s="486"/>
      <c r="K231" s="486"/>
      <c r="L231" s="486"/>
      <c r="M231" s="486"/>
      <c r="N231" s="495"/>
      <c r="AG231" s="254"/>
      <c r="AH231" s="255"/>
      <c r="AI231" s="255"/>
      <c r="AJ231" s="213" t="s">
        <v>734</v>
      </c>
      <c r="AN231" s="255"/>
    </row>
    <row r="232" spans="1:43" s="207" customFormat="1" ht="22.5" x14ac:dyDescent="0.25">
      <c r="A232" s="263"/>
      <c r="B232" s="264" t="s">
        <v>655</v>
      </c>
      <c r="C232" s="486" t="s">
        <v>656</v>
      </c>
      <c r="D232" s="486"/>
      <c r="E232" s="486"/>
      <c r="F232" s="486"/>
      <c r="G232" s="486"/>
      <c r="H232" s="486"/>
      <c r="I232" s="486"/>
      <c r="J232" s="486"/>
      <c r="K232" s="486"/>
      <c r="L232" s="486"/>
      <c r="M232" s="486"/>
      <c r="N232" s="495"/>
      <c r="AG232" s="254"/>
      <c r="AH232" s="255"/>
      <c r="AI232" s="255"/>
      <c r="AJ232" s="213" t="s">
        <v>656</v>
      </c>
      <c r="AN232" s="255"/>
    </row>
    <row r="233" spans="1:43" s="207" customFormat="1" ht="34.5" x14ac:dyDescent="0.25">
      <c r="A233" s="263"/>
      <c r="B233" s="264" t="s">
        <v>657</v>
      </c>
      <c r="C233" s="486" t="s">
        <v>658</v>
      </c>
      <c r="D233" s="486"/>
      <c r="E233" s="486"/>
      <c r="F233" s="486"/>
      <c r="G233" s="486"/>
      <c r="H233" s="486"/>
      <c r="I233" s="486"/>
      <c r="J233" s="486"/>
      <c r="K233" s="486"/>
      <c r="L233" s="486"/>
      <c r="M233" s="486"/>
      <c r="N233" s="495"/>
      <c r="AG233" s="254"/>
      <c r="AH233" s="255"/>
      <c r="AI233" s="255"/>
      <c r="AJ233" s="213" t="s">
        <v>658</v>
      </c>
      <c r="AN233" s="255"/>
    </row>
    <row r="234" spans="1:43" s="207" customFormat="1" ht="15" x14ac:dyDescent="0.25">
      <c r="A234" s="265"/>
      <c r="B234" s="264" t="s">
        <v>65</v>
      </c>
      <c r="C234" s="488" t="s">
        <v>659</v>
      </c>
      <c r="D234" s="488"/>
      <c r="E234" s="488"/>
      <c r="F234" s="267"/>
      <c r="G234" s="268"/>
      <c r="H234" s="268"/>
      <c r="I234" s="268"/>
      <c r="J234" s="269">
        <v>20.440000000000001</v>
      </c>
      <c r="K234" s="275">
        <v>1.518</v>
      </c>
      <c r="L234" s="272">
        <v>1861.68</v>
      </c>
      <c r="M234" s="270">
        <v>28.67</v>
      </c>
      <c r="N234" s="271">
        <v>53374.37</v>
      </c>
      <c r="AG234" s="254"/>
      <c r="AH234" s="255"/>
      <c r="AI234" s="255"/>
      <c r="AK234" s="213" t="s">
        <v>659</v>
      </c>
      <c r="AN234" s="255"/>
    </row>
    <row r="235" spans="1:43" s="207" customFormat="1" ht="15" x14ac:dyDescent="0.25">
      <c r="A235" s="265"/>
      <c r="B235" s="264" t="s">
        <v>64</v>
      </c>
      <c r="C235" s="488" t="s">
        <v>660</v>
      </c>
      <c r="D235" s="488"/>
      <c r="E235" s="488"/>
      <c r="F235" s="267"/>
      <c r="G235" s="268"/>
      <c r="H235" s="268"/>
      <c r="I235" s="268"/>
      <c r="J235" s="269">
        <v>33.47</v>
      </c>
      <c r="K235" s="270">
        <v>1.38</v>
      </c>
      <c r="L235" s="272">
        <v>2771.32</v>
      </c>
      <c r="M235" s="270">
        <v>11.31</v>
      </c>
      <c r="N235" s="271">
        <v>31343.63</v>
      </c>
      <c r="AG235" s="254"/>
      <c r="AH235" s="255"/>
      <c r="AI235" s="255"/>
      <c r="AK235" s="213" t="s">
        <v>660</v>
      </c>
      <c r="AN235" s="255"/>
    </row>
    <row r="236" spans="1:43" s="207" customFormat="1" ht="15" x14ac:dyDescent="0.25">
      <c r="A236" s="265"/>
      <c r="B236" s="264" t="s">
        <v>63</v>
      </c>
      <c r="C236" s="488" t="s">
        <v>661</v>
      </c>
      <c r="D236" s="488"/>
      <c r="E236" s="488"/>
      <c r="F236" s="267"/>
      <c r="G236" s="268"/>
      <c r="H236" s="268"/>
      <c r="I236" s="268"/>
      <c r="J236" s="269">
        <v>3.42</v>
      </c>
      <c r="K236" s="270">
        <v>1.38</v>
      </c>
      <c r="L236" s="269">
        <v>283.18</v>
      </c>
      <c r="M236" s="270">
        <v>28.67</v>
      </c>
      <c r="N236" s="271">
        <v>8118.77</v>
      </c>
      <c r="AG236" s="254"/>
      <c r="AH236" s="255"/>
      <c r="AI236" s="255"/>
      <c r="AK236" s="213" t="s">
        <v>661</v>
      </c>
      <c r="AN236" s="255"/>
    </row>
    <row r="237" spans="1:43" s="207" customFormat="1" ht="15" x14ac:dyDescent="0.25">
      <c r="A237" s="265"/>
      <c r="B237" s="264" t="s">
        <v>62</v>
      </c>
      <c r="C237" s="488" t="s">
        <v>662</v>
      </c>
      <c r="D237" s="488"/>
      <c r="E237" s="488"/>
      <c r="F237" s="267"/>
      <c r="G237" s="268"/>
      <c r="H237" s="268"/>
      <c r="I237" s="268"/>
      <c r="J237" s="269">
        <v>2.94</v>
      </c>
      <c r="K237" s="268"/>
      <c r="L237" s="269">
        <v>176.4</v>
      </c>
      <c r="M237" s="270">
        <v>8.06</v>
      </c>
      <c r="N237" s="271">
        <v>1421.78</v>
      </c>
      <c r="AG237" s="254"/>
      <c r="AH237" s="255"/>
      <c r="AI237" s="255"/>
      <c r="AK237" s="213" t="s">
        <v>662</v>
      </c>
      <c r="AN237" s="255"/>
    </row>
    <row r="238" spans="1:43" s="207" customFormat="1" ht="15" x14ac:dyDescent="0.25">
      <c r="A238" s="274"/>
      <c r="B238" s="264"/>
      <c r="C238" s="488" t="s">
        <v>663</v>
      </c>
      <c r="D238" s="488"/>
      <c r="E238" s="488"/>
      <c r="F238" s="267" t="s">
        <v>664</v>
      </c>
      <c r="G238" s="270">
        <v>2.06</v>
      </c>
      <c r="H238" s="275">
        <v>1.518</v>
      </c>
      <c r="I238" s="299">
        <v>187.62479999999999</v>
      </c>
      <c r="J238" s="276"/>
      <c r="K238" s="268"/>
      <c r="L238" s="276"/>
      <c r="M238" s="268"/>
      <c r="N238" s="277"/>
      <c r="AG238" s="254"/>
      <c r="AH238" s="255"/>
      <c r="AI238" s="255"/>
      <c r="AL238" s="213" t="s">
        <v>663</v>
      </c>
      <c r="AN238" s="255"/>
    </row>
    <row r="239" spans="1:43" s="207" customFormat="1" ht="15" x14ac:dyDescent="0.25">
      <c r="A239" s="274"/>
      <c r="B239" s="264"/>
      <c r="C239" s="488" t="s">
        <v>665</v>
      </c>
      <c r="D239" s="488"/>
      <c r="E239" s="488"/>
      <c r="F239" s="267" t="s">
        <v>664</v>
      </c>
      <c r="G239" s="270">
        <v>0.31</v>
      </c>
      <c r="H239" s="270">
        <v>1.38</v>
      </c>
      <c r="I239" s="275">
        <v>25.667999999999999</v>
      </c>
      <c r="J239" s="276"/>
      <c r="K239" s="268"/>
      <c r="L239" s="276"/>
      <c r="M239" s="268"/>
      <c r="N239" s="277"/>
      <c r="AG239" s="254"/>
      <c r="AH239" s="255"/>
      <c r="AI239" s="255"/>
      <c r="AL239" s="213" t="s">
        <v>665</v>
      </c>
      <c r="AN239" s="255"/>
    </row>
    <row r="240" spans="1:43" s="207" customFormat="1" ht="15" x14ac:dyDescent="0.25">
      <c r="A240" s="265"/>
      <c r="B240" s="264"/>
      <c r="C240" s="494" t="s">
        <v>666</v>
      </c>
      <c r="D240" s="494"/>
      <c r="E240" s="494"/>
      <c r="F240" s="278"/>
      <c r="G240" s="279"/>
      <c r="H240" s="279"/>
      <c r="I240" s="279"/>
      <c r="J240" s="280">
        <v>56.85</v>
      </c>
      <c r="K240" s="279"/>
      <c r="L240" s="281">
        <v>4809.3999999999996</v>
      </c>
      <c r="M240" s="279"/>
      <c r="N240" s="282">
        <v>86139.78</v>
      </c>
      <c r="AG240" s="254"/>
      <c r="AH240" s="255"/>
      <c r="AI240" s="255"/>
      <c r="AM240" s="213" t="s">
        <v>666</v>
      </c>
      <c r="AN240" s="255"/>
    </row>
    <row r="241" spans="1:43" s="207" customFormat="1" ht="15" x14ac:dyDescent="0.25">
      <c r="A241" s="274"/>
      <c r="B241" s="264"/>
      <c r="C241" s="488" t="s">
        <v>667</v>
      </c>
      <c r="D241" s="488"/>
      <c r="E241" s="488"/>
      <c r="F241" s="267"/>
      <c r="G241" s="268"/>
      <c r="H241" s="268"/>
      <c r="I241" s="268"/>
      <c r="J241" s="276"/>
      <c r="K241" s="268"/>
      <c r="L241" s="272">
        <v>2144.86</v>
      </c>
      <c r="M241" s="268"/>
      <c r="N241" s="271">
        <v>61493.14</v>
      </c>
      <c r="AG241" s="254"/>
      <c r="AH241" s="255"/>
      <c r="AI241" s="255"/>
      <c r="AL241" s="213" t="s">
        <v>667</v>
      </c>
      <c r="AN241" s="255"/>
    </row>
    <row r="242" spans="1:43" s="207" customFormat="1" ht="23.25" x14ac:dyDescent="0.25">
      <c r="A242" s="274"/>
      <c r="B242" s="264" t="s">
        <v>668</v>
      </c>
      <c r="C242" s="488" t="s">
        <v>669</v>
      </c>
      <c r="D242" s="488"/>
      <c r="E242" s="488"/>
      <c r="F242" s="267" t="s">
        <v>670</v>
      </c>
      <c r="G242" s="283">
        <v>97</v>
      </c>
      <c r="H242" s="268"/>
      <c r="I242" s="283">
        <v>97</v>
      </c>
      <c r="J242" s="276"/>
      <c r="K242" s="268"/>
      <c r="L242" s="272">
        <v>2080.5100000000002</v>
      </c>
      <c r="M242" s="268"/>
      <c r="N242" s="271">
        <v>59648.35</v>
      </c>
      <c r="AG242" s="254"/>
      <c r="AH242" s="255"/>
      <c r="AI242" s="255"/>
      <c r="AL242" s="213" t="s">
        <v>669</v>
      </c>
      <c r="AN242" s="255"/>
    </row>
    <row r="243" spans="1:43" s="207" customFormat="1" ht="23.25" x14ac:dyDescent="0.25">
      <c r="A243" s="274"/>
      <c r="B243" s="264" t="s">
        <v>671</v>
      </c>
      <c r="C243" s="488" t="s">
        <v>672</v>
      </c>
      <c r="D243" s="488"/>
      <c r="E243" s="488"/>
      <c r="F243" s="267" t="s">
        <v>670</v>
      </c>
      <c r="G243" s="283">
        <v>51</v>
      </c>
      <c r="H243" s="283">
        <v>0</v>
      </c>
      <c r="I243" s="283">
        <v>0</v>
      </c>
      <c r="J243" s="276"/>
      <c r="K243" s="268"/>
      <c r="L243" s="276"/>
      <c r="M243" s="268"/>
      <c r="N243" s="277"/>
      <c r="AG243" s="254"/>
      <c r="AH243" s="255"/>
      <c r="AI243" s="255"/>
      <c r="AL243" s="213" t="s">
        <v>672</v>
      </c>
      <c r="AN243" s="255"/>
    </row>
    <row r="244" spans="1:43" s="207" customFormat="1" ht="15" x14ac:dyDescent="0.25">
      <c r="A244" s="284"/>
      <c r="B244" s="285"/>
      <c r="C244" s="492" t="s">
        <v>673</v>
      </c>
      <c r="D244" s="492"/>
      <c r="E244" s="492"/>
      <c r="F244" s="258"/>
      <c r="G244" s="259"/>
      <c r="H244" s="259"/>
      <c r="I244" s="259"/>
      <c r="J244" s="261"/>
      <c r="K244" s="259"/>
      <c r="L244" s="286">
        <v>6889.91</v>
      </c>
      <c r="M244" s="279"/>
      <c r="N244" s="287">
        <v>145788.13</v>
      </c>
      <c r="AG244" s="254"/>
      <c r="AH244" s="255"/>
      <c r="AI244" s="255"/>
      <c r="AN244" s="255" t="s">
        <v>673</v>
      </c>
    </row>
    <row r="245" spans="1:43" s="207" customFormat="1" ht="22.5" x14ac:dyDescent="0.25">
      <c r="A245" s="256" t="s">
        <v>746</v>
      </c>
      <c r="B245" s="257" t="s">
        <v>713</v>
      </c>
      <c r="C245" s="492" t="s">
        <v>714</v>
      </c>
      <c r="D245" s="492"/>
      <c r="E245" s="492"/>
      <c r="F245" s="258" t="s">
        <v>715</v>
      </c>
      <c r="G245" s="259"/>
      <c r="H245" s="259"/>
      <c r="I245" s="292">
        <v>2.4</v>
      </c>
      <c r="J245" s="261"/>
      <c r="K245" s="259"/>
      <c r="L245" s="261"/>
      <c r="M245" s="259"/>
      <c r="N245" s="262"/>
      <c r="AG245" s="254"/>
      <c r="AH245" s="255"/>
      <c r="AI245" s="255" t="s">
        <v>714</v>
      </c>
      <c r="AN245" s="255"/>
    </row>
    <row r="246" spans="1:43" s="207" customFormat="1" ht="15" x14ac:dyDescent="0.25">
      <c r="A246" s="291"/>
      <c r="B246" s="266"/>
      <c r="C246" s="488" t="s">
        <v>747</v>
      </c>
      <c r="D246" s="488"/>
      <c r="E246" s="488"/>
      <c r="F246" s="488"/>
      <c r="G246" s="488"/>
      <c r="H246" s="488"/>
      <c r="I246" s="488"/>
      <c r="J246" s="488"/>
      <c r="K246" s="488"/>
      <c r="L246" s="488"/>
      <c r="M246" s="488"/>
      <c r="N246" s="493"/>
      <c r="AG246" s="254"/>
      <c r="AH246" s="255"/>
      <c r="AI246" s="255"/>
      <c r="AN246" s="255"/>
      <c r="AQ246" s="213" t="s">
        <v>747</v>
      </c>
    </row>
    <row r="247" spans="1:43" s="207" customFormat="1" ht="22.5" x14ac:dyDescent="0.25">
      <c r="A247" s="263"/>
      <c r="B247" s="264" t="s">
        <v>655</v>
      </c>
      <c r="C247" s="486" t="s">
        <v>656</v>
      </c>
      <c r="D247" s="486"/>
      <c r="E247" s="486"/>
      <c r="F247" s="486"/>
      <c r="G247" s="486"/>
      <c r="H247" s="486"/>
      <c r="I247" s="486"/>
      <c r="J247" s="486"/>
      <c r="K247" s="486"/>
      <c r="L247" s="486"/>
      <c r="M247" s="486"/>
      <c r="N247" s="495"/>
      <c r="AG247" s="254"/>
      <c r="AH247" s="255"/>
      <c r="AI247" s="255"/>
      <c r="AJ247" s="213" t="s">
        <v>656</v>
      </c>
      <c r="AN247" s="255"/>
    </row>
    <row r="248" spans="1:43" s="207" customFormat="1" ht="34.5" x14ac:dyDescent="0.25">
      <c r="A248" s="263"/>
      <c r="B248" s="264" t="s">
        <v>657</v>
      </c>
      <c r="C248" s="486" t="s">
        <v>658</v>
      </c>
      <c r="D248" s="486"/>
      <c r="E248" s="486"/>
      <c r="F248" s="486"/>
      <c r="G248" s="486"/>
      <c r="H248" s="486"/>
      <c r="I248" s="486"/>
      <c r="J248" s="486"/>
      <c r="K248" s="486"/>
      <c r="L248" s="486"/>
      <c r="M248" s="486"/>
      <c r="N248" s="495"/>
      <c r="AG248" s="254"/>
      <c r="AH248" s="255"/>
      <c r="AI248" s="255"/>
      <c r="AJ248" s="213" t="s">
        <v>658</v>
      </c>
      <c r="AN248" s="255"/>
    </row>
    <row r="249" spans="1:43" s="207" customFormat="1" ht="15" x14ac:dyDescent="0.25">
      <c r="A249" s="265"/>
      <c r="B249" s="264" t="s">
        <v>65</v>
      </c>
      <c r="C249" s="488" t="s">
        <v>659</v>
      </c>
      <c r="D249" s="488"/>
      <c r="E249" s="488"/>
      <c r="F249" s="267"/>
      <c r="G249" s="268"/>
      <c r="H249" s="268"/>
      <c r="I249" s="268"/>
      <c r="J249" s="269">
        <v>114.3</v>
      </c>
      <c r="K249" s="270">
        <v>1.38</v>
      </c>
      <c r="L249" s="269">
        <v>378.56</v>
      </c>
      <c r="M249" s="270">
        <v>28.67</v>
      </c>
      <c r="N249" s="271">
        <v>10853.32</v>
      </c>
      <c r="AG249" s="254"/>
      <c r="AH249" s="255"/>
      <c r="AI249" s="255"/>
      <c r="AK249" s="213" t="s">
        <v>659</v>
      </c>
      <c r="AN249" s="255"/>
    </row>
    <row r="250" spans="1:43" s="207" customFormat="1" ht="15" x14ac:dyDescent="0.25">
      <c r="A250" s="265"/>
      <c r="B250" s="264" t="s">
        <v>62</v>
      </c>
      <c r="C250" s="488" t="s">
        <v>662</v>
      </c>
      <c r="D250" s="488"/>
      <c r="E250" s="488"/>
      <c r="F250" s="267"/>
      <c r="G250" s="268"/>
      <c r="H250" s="268"/>
      <c r="I250" s="268"/>
      <c r="J250" s="269">
        <v>2.29</v>
      </c>
      <c r="K250" s="268"/>
      <c r="L250" s="269">
        <v>5.5</v>
      </c>
      <c r="M250" s="270">
        <v>8.06</v>
      </c>
      <c r="N250" s="273">
        <v>44.33</v>
      </c>
      <c r="AG250" s="254"/>
      <c r="AH250" s="255"/>
      <c r="AI250" s="255"/>
      <c r="AK250" s="213" t="s">
        <v>662</v>
      </c>
      <c r="AN250" s="255"/>
    </row>
    <row r="251" spans="1:43" s="207" customFormat="1" ht="15" x14ac:dyDescent="0.25">
      <c r="A251" s="274"/>
      <c r="B251" s="264"/>
      <c r="C251" s="488" t="s">
        <v>663</v>
      </c>
      <c r="D251" s="488"/>
      <c r="E251" s="488"/>
      <c r="F251" s="267" t="s">
        <v>664</v>
      </c>
      <c r="G251" s="270">
        <v>12.16</v>
      </c>
      <c r="H251" s="270">
        <v>1.38</v>
      </c>
      <c r="I251" s="294">
        <v>40.273919999999997</v>
      </c>
      <c r="J251" s="276"/>
      <c r="K251" s="268"/>
      <c r="L251" s="276"/>
      <c r="M251" s="268"/>
      <c r="N251" s="277"/>
      <c r="AG251" s="254"/>
      <c r="AH251" s="255"/>
      <c r="AI251" s="255"/>
      <c r="AL251" s="213" t="s">
        <v>663</v>
      </c>
      <c r="AN251" s="255"/>
    </row>
    <row r="252" spans="1:43" s="207" customFormat="1" ht="15" x14ac:dyDescent="0.25">
      <c r="A252" s="265"/>
      <c r="B252" s="264"/>
      <c r="C252" s="494" t="s">
        <v>666</v>
      </c>
      <c r="D252" s="494"/>
      <c r="E252" s="494"/>
      <c r="F252" s="278"/>
      <c r="G252" s="279"/>
      <c r="H252" s="279"/>
      <c r="I252" s="279"/>
      <c r="J252" s="280">
        <v>116.59</v>
      </c>
      <c r="K252" s="279"/>
      <c r="L252" s="280">
        <v>384.06</v>
      </c>
      <c r="M252" s="279"/>
      <c r="N252" s="282">
        <v>10897.65</v>
      </c>
      <c r="AG252" s="254"/>
      <c r="AH252" s="255"/>
      <c r="AI252" s="255"/>
      <c r="AM252" s="213" t="s">
        <v>666</v>
      </c>
      <c r="AN252" s="255"/>
    </row>
    <row r="253" spans="1:43" s="207" customFormat="1" ht="15" x14ac:dyDescent="0.25">
      <c r="A253" s="274"/>
      <c r="B253" s="264"/>
      <c r="C253" s="488" t="s">
        <v>667</v>
      </c>
      <c r="D253" s="488"/>
      <c r="E253" s="488"/>
      <c r="F253" s="267"/>
      <c r="G253" s="268"/>
      <c r="H253" s="268"/>
      <c r="I253" s="268"/>
      <c r="J253" s="276"/>
      <c r="K253" s="268"/>
      <c r="L253" s="269">
        <v>378.56</v>
      </c>
      <c r="M253" s="268"/>
      <c r="N253" s="271">
        <v>10853.32</v>
      </c>
      <c r="AG253" s="254"/>
      <c r="AH253" s="255"/>
      <c r="AI253" s="255"/>
      <c r="AL253" s="213" t="s">
        <v>667</v>
      </c>
      <c r="AN253" s="255"/>
    </row>
    <row r="254" spans="1:43" s="207" customFormat="1" ht="23.25" x14ac:dyDescent="0.25">
      <c r="A254" s="274"/>
      <c r="B254" s="264" t="s">
        <v>668</v>
      </c>
      <c r="C254" s="488" t="s">
        <v>669</v>
      </c>
      <c r="D254" s="488"/>
      <c r="E254" s="488"/>
      <c r="F254" s="267" t="s">
        <v>670</v>
      </c>
      <c r="G254" s="283">
        <v>97</v>
      </c>
      <c r="H254" s="268"/>
      <c r="I254" s="283">
        <v>97</v>
      </c>
      <c r="J254" s="276"/>
      <c r="K254" s="268"/>
      <c r="L254" s="269">
        <v>367.2</v>
      </c>
      <c r="M254" s="268"/>
      <c r="N254" s="271">
        <v>10527.72</v>
      </c>
      <c r="AG254" s="254"/>
      <c r="AH254" s="255"/>
      <c r="AI254" s="255"/>
      <c r="AL254" s="213" t="s">
        <v>669</v>
      </c>
      <c r="AN254" s="255"/>
    </row>
    <row r="255" spans="1:43" s="207" customFormat="1" ht="23.25" x14ac:dyDescent="0.25">
      <c r="A255" s="274"/>
      <c r="B255" s="264" t="s">
        <v>671</v>
      </c>
      <c r="C255" s="488" t="s">
        <v>672</v>
      </c>
      <c r="D255" s="488"/>
      <c r="E255" s="488"/>
      <c r="F255" s="267" t="s">
        <v>670</v>
      </c>
      <c r="G255" s="283">
        <v>51</v>
      </c>
      <c r="H255" s="283">
        <v>0</v>
      </c>
      <c r="I255" s="283">
        <v>0</v>
      </c>
      <c r="J255" s="276"/>
      <c r="K255" s="268"/>
      <c r="L255" s="276"/>
      <c r="M255" s="268"/>
      <c r="N255" s="277"/>
      <c r="AG255" s="254"/>
      <c r="AH255" s="255"/>
      <c r="AI255" s="255"/>
      <c r="AL255" s="213" t="s">
        <v>672</v>
      </c>
      <c r="AN255" s="255"/>
    </row>
    <row r="256" spans="1:43" s="207" customFormat="1" ht="15" x14ac:dyDescent="0.25">
      <c r="A256" s="284"/>
      <c r="B256" s="285"/>
      <c r="C256" s="492" t="s">
        <v>673</v>
      </c>
      <c r="D256" s="492"/>
      <c r="E256" s="492"/>
      <c r="F256" s="258"/>
      <c r="G256" s="259"/>
      <c r="H256" s="259"/>
      <c r="I256" s="259"/>
      <c r="J256" s="261"/>
      <c r="K256" s="259"/>
      <c r="L256" s="288">
        <v>751.26</v>
      </c>
      <c r="M256" s="279"/>
      <c r="N256" s="287">
        <v>21425.37</v>
      </c>
      <c r="AG256" s="254"/>
      <c r="AH256" s="255"/>
      <c r="AI256" s="255"/>
      <c r="AN256" s="255" t="s">
        <v>673</v>
      </c>
    </row>
    <row r="257" spans="1:42" s="207" customFormat="1" ht="21" x14ac:dyDescent="0.25">
      <c r="A257" s="256" t="s">
        <v>748</v>
      </c>
      <c r="B257" s="257" t="s">
        <v>737</v>
      </c>
      <c r="C257" s="492" t="s">
        <v>738</v>
      </c>
      <c r="D257" s="492"/>
      <c r="E257" s="492"/>
      <c r="F257" s="258" t="s">
        <v>654</v>
      </c>
      <c r="G257" s="259"/>
      <c r="H257" s="259"/>
      <c r="I257" s="260">
        <v>60</v>
      </c>
      <c r="J257" s="286">
        <v>12690</v>
      </c>
      <c r="K257" s="259"/>
      <c r="L257" s="286">
        <v>123004.85</v>
      </c>
      <c r="M257" s="289">
        <v>6.19</v>
      </c>
      <c r="N257" s="287">
        <v>761400</v>
      </c>
      <c r="AG257" s="254"/>
      <c r="AH257" s="255"/>
      <c r="AI257" s="255" t="s">
        <v>738</v>
      </c>
      <c r="AN257" s="255"/>
    </row>
    <row r="258" spans="1:42" s="207" customFormat="1" ht="15" x14ac:dyDescent="0.25">
      <c r="A258" s="284"/>
      <c r="B258" s="285"/>
      <c r="C258" s="488" t="s">
        <v>682</v>
      </c>
      <c r="D258" s="488"/>
      <c r="E258" s="488"/>
      <c r="F258" s="488"/>
      <c r="G258" s="488"/>
      <c r="H258" s="488"/>
      <c r="I258" s="488"/>
      <c r="J258" s="488"/>
      <c r="K258" s="488"/>
      <c r="L258" s="488"/>
      <c r="M258" s="488"/>
      <c r="N258" s="493"/>
      <c r="AG258" s="254"/>
      <c r="AH258" s="255"/>
      <c r="AI258" s="255"/>
      <c r="AN258" s="255"/>
      <c r="AO258" s="213" t="s">
        <v>682</v>
      </c>
    </row>
    <row r="259" spans="1:42" s="207" customFormat="1" ht="15" x14ac:dyDescent="0.25">
      <c r="A259" s="291"/>
      <c r="B259" s="266"/>
      <c r="C259" s="488" t="s">
        <v>749</v>
      </c>
      <c r="D259" s="488"/>
      <c r="E259" s="488"/>
      <c r="F259" s="488"/>
      <c r="G259" s="488"/>
      <c r="H259" s="488"/>
      <c r="I259" s="488"/>
      <c r="J259" s="488"/>
      <c r="K259" s="488"/>
      <c r="L259" s="488"/>
      <c r="M259" s="488"/>
      <c r="N259" s="493"/>
      <c r="AG259" s="254"/>
      <c r="AH259" s="255"/>
      <c r="AI259" s="255"/>
      <c r="AN259" s="255"/>
      <c r="AP259" s="213" t="s">
        <v>749</v>
      </c>
    </row>
    <row r="260" spans="1:42" s="207" customFormat="1" ht="15" x14ac:dyDescent="0.25">
      <c r="A260" s="284"/>
      <c r="B260" s="285"/>
      <c r="C260" s="492" t="s">
        <v>673</v>
      </c>
      <c r="D260" s="492"/>
      <c r="E260" s="492"/>
      <c r="F260" s="258"/>
      <c r="G260" s="259"/>
      <c r="H260" s="259"/>
      <c r="I260" s="259"/>
      <c r="J260" s="261"/>
      <c r="K260" s="259"/>
      <c r="L260" s="286">
        <v>123004.85</v>
      </c>
      <c r="M260" s="279"/>
      <c r="N260" s="287">
        <v>761400</v>
      </c>
      <c r="AG260" s="254"/>
      <c r="AH260" s="255"/>
      <c r="AI260" s="255"/>
      <c r="AN260" s="255" t="s">
        <v>673</v>
      </c>
    </row>
    <row r="261" spans="1:42" s="207" customFormat="1" ht="33" x14ac:dyDescent="0.25">
      <c r="A261" s="256" t="s">
        <v>750</v>
      </c>
      <c r="B261" s="257" t="s">
        <v>692</v>
      </c>
      <c r="C261" s="492" t="s">
        <v>693</v>
      </c>
      <c r="D261" s="492"/>
      <c r="E261" s="492"/>
      <c r="F261" s="258" t="s">
        <v>694</v>
      </c>
      <c r="G261" s="259"/>
      <c r="H261" s="259"/>
      <c r="I261" s="260">
        <v>60</v>
      </c>
      <c r="J261" s="261"/>
      <c r="K261" s="259"/>
      <c r="L261" s="261"/>
      <c r="M261" s="259"/>
      <c r="N261" s="262"/>
      <c r="AG261" s="254"/>
      <c r="AH261" s="255"/>
      <c r="AI261" s="255" t="s">
        <v>693</v>
      </c>
      <c r="AN261" s="255"/>
    </row>
    <row r="262" spans="1:42" s="207" customFormat="1" ht="22.5" x14ac:dyDescent="0.25">
      <c r="A262" s="263"/>
      <c r="B262" s="264" t="s">
        <v>655</v>
      </c>
      <c r="C262" s="486" t="s">
        <v>656</v>
      </c>
      <c r="D262" s="486"/>
      <c r="E262" s="486"/>
      <c r="F262" s="486"/>
      <c r="G262" s="486"/>
      <c r="H262" s="486"/>
      <c r="I262" s="486"/>
      <c r="J262" s="486"/>
      <c r="K262" s="486"/>
      <c r="L262" s="486"/>
      <c r="M262" s="486"/>
      <c r="N262" s="495"/>
      <c r="AG262" s="254"/>
      <c r="AH262" s="255"/>
      <c r="AI262" s="255"/>
      <c r="AJ262" s="213" t="s">
        <v>656</v>
      </c>
      <c r="AN262" s="255"/>
    </row>
    <row r="263" spans="1:42" s="207" customFormat="1" ht="34.5" x14ac:dyDescent="0.25">
      <c r="A263" s="263"/>
      <c r="B263" s="264" t="s">
        <v>657</v>
      </c>
      <c r="C263" s="486" t="s">
        <v>658</v>
      </c>
      <c r="D263" s="486"/>
      <c r="E263" s="486"/>
      <c r="F263" s="486"/>
      <c r="G263" s="486"/>
      <c r="H263" s="486"/>
      <c r="I263" s="486"/>
      <c r="J263" s="486"/>
      <c r="K263" s="486"/>
      <c r="L263" s="486"/>
      <c r="M263" s="486"/>
      <c r="N263" s="495"/>
      <c r="AG263" s="254"/>
      <c r="AH263" s="255"/>
      <c r="AI263" s="255"/>
      <c r="AJ263" s="213" t="s">
        <v>658</v>
      </c>
      <c r="AN263" s="255"/>
    </row>
    <row r="264" spans="1:42" s="207" customFormat="1" ht="15" x14ac:dyDescent="0.25">
      <c r="A264" s="265"/>
      <c r="B264" s="264" t="s">
        <v>65</v>
      </c>
      <c r="C264" s="488" t="s">
        <v>659</v>
      </c>
      <c r="D264" s="488"/>
      <c r="E264" s="488"/>
      <c r="F264" s="267"/>
      <c r="G264" s="268"/>
      <c r="H264" s="268"/>
      <c r="I264" s="268"/>
      <c r="J264" s="269">
        <v>23.85</v>
      </c>
      <c r="K264" s="270">
        <v>1.38</v>
      </c>
      <c r="L264" s="272">
        <v>1974.78</v>
      </c>
      <c r="M264" s="270">
        <v>28.67</v>
      </c>
      <c r="N264" s="271">
        <v>56616.94</v>
      </c>
      <c r="AG264" s="254"/>
      <c r="AH264" s="255"/>
      <c r="AI264" s="255"/>
      <c r="AK264" s="213" t="s">
        <v>659</v>
      </c>
      <c r="AN264" s="255"/>
    </row>
    <row r="265" spans="1:42" s="207" customFormat="1" ht="15" x14ac:dyDescent="0.25">
      <c r="A265" s="265"/>
      <c r="B265" s="264" t="s">
        <v>64</v>
      </c>
      <c r="C265" s="488" t="s">
        <v>660</v>
      </c>
      <c r="D265" s="488"/>
      <c r="E265" s="488"/>
      <c r="F265" s="267"/>
      <c r="G265" s="268"/>
      <c r="H265" s="268"/>
      <c r="I265" s="268"/>
      <c r="J265" s="269">
        <v>19.73</v>
      </c>
      <c r="K265" s="270">
        <v>1.38</v>
      </c>
      <c r="L265" s="272">
        <v>1633.64</v>
      </c>
      <c r="M265" s="270">
        <v>11.31</v>
      </c>
      <c r="N265" s="271">
        <v>18476.47</v>
      </c>
      <c r="AG265" s="254"/>
      <c r="AH265" s="255"/>
      <c r="AI265" s="255"/>
      <c r="AK265" s="213" t="s">
        <v>660</v>
      </c>
      <c r="AN265" s="255"/>
    </row>
    <row r="266" spans="1:42" s="207" customFormat="1" ht="15" x14ac:dyDescent="0.25">
      <c r="A266" s="265"/>
      <c r="B266" s="264" t="s">
        <v>63</v>
      </c>
      <c r="C266" s="488" t="s">
        <v>661</v>
      </c>
      <c r="D266" s="488"/>
      <c r="E266" s="488"/>
      <c r="F266" s="267"/>
      <c r="G266" s="268"/>
      <c r="H266" s="268"/>
      <c r="I266" s="268"/>
      <c r="J266" s="269">
        <v>2.95</v>
      </c>
      <c r="K266" s="270">
        <v>1.38</v>
      </c>
      <c r="L266" s="269">
        <v>244.26</v>
      </c>
      <c r="M266" s="270">
        <v>28.67</v>
      </c>
      <c r="N266" s="271">
        <v>7002.93</v>
      </c>
      <c r="AG266" s="254"/>
      <c r="AH266" s="255"/>
      <c r="AI266" s="255"/>
      <c r="AK266" s="213" t="s">
        <v>661</v>
      </c>
      <c r="AN266" s="255"/>
    </row>
    <row r="267" spans="1:42" s="207" customFormat="1" ht="15" x14ac:dyDescent="0.25">
      <c r="A267" s="265"/>
      <c r="B267" s="264" t="s">
        <v>62</v>
      </c>
      <c r="C267" s="488" t="s">
        <v>662</v>
      </c>
      <c r="D267" s="488"/>
      <c r="E267" s="488"/>
      <c r="F267" s="267"/>
      <c r="G267" s="268"/>
      <c r="H267" s="268"/>
      <c r="I267" s="268"/>
      <c r="J267" s="269">
        <v>7.2</v>
      </c>
      <c r="K267" s="268"/>
      <c r="L267" s="269">
        <v>432</v>
      </c>
      <c r="M267" s="270">
        <v>8.06</v>
      </c>
      <c r="N267" s="271">
        <v>3481.92</v>
      </c>
      <c r="AG267" s="254"/>
      <c r="AH267" s="255"/>
      <c r="AI267" s="255"/>
      <c r="AK267" s="213" t="s">
        <v>662</v>
      </c>
      <c r="AN267" s="255"/>
    </row>
    <row r="268" spans="1:42" s="207" customFormat="1" ht="15" x14ac:dyDescent="0.25">
      <c r="A268" s="274"/>
      <c r="B268" s="264"/>
      <c r="C268" s="488" t="s">
        <v>663</v>
      </c>
      <c r="D268" s="488"/>
      <c r="E268" s="488"/>
      <c r="F268" s="267" t="s">
        <v>664</v>
      </c>
      <c r="G268" s="270">
        <v>2.63</v>
      </c>
      <c r="H268" s="270">
        <v>1.38</v>
      </c>
      <c r="I268" s="275">
        <v>217.76400000000001</v>
      </c>
      <c r="J268" s="276"/>
      <c r="K268" s="268"/>
      <c r="L268" s="276"/>
      <c r="M268" s="268"/>
      <c r="N268" s="277"/>
      <c r="AG268" s="254"/>
      <c r="AH268" s="255"/>
      <c r="AI268" s="255"/>
      <c r="AL268" s="213" t="s">
        <v>663</v>
      </c>
      <c r="AN268" s="255"/>
    </row>
    <row r="269" spans="1:42" s="207" customFormat="1" ht="15" x14ac:dyDescent="0.25">
      <c r="A269" s="274"/>
      <c r="B269" s="264"/>
      <c r="C269" s="488" t="s">
        <v>665</v>
      </c>
      <c r="D269" s="488"/>
      <c r="E269" s="488"/>
      <c r="F269" s="267" t="s">
        <v>664</v>
      </c>
      <c r="G269" s="270">
        <v>0.27</v>
      </c>
      <c r="H269" s="270">
        <v>1.38</v>
      </c>
      <c r="I269" s="275">
        <v>22.356000000000002</v>
      </c>
      <c r="J269" s="276"/>
      <c r="K269" s="268"/>
      <c r="L269" s="276"/>
      <c r="M269" s="268"/>
      <c r="N269" s="277"/>
      <c r="AG269" s="254"/>
      <c r="AH269" s="255"/>
      <c r="AI269" s="255"/>
      <c r="AL269" s="213" t="s">
        <v>665</v>
      </c>
      <c r="AN269" s="255"/>
    </row>
    <row r="270" spans="1:42" s="207" customFormat="1" ht="15" x14ac:dyDescent="0.25">
      <c r="A270" s="265"/>
      <c r="B270" s="264"/>
      <c r="C270" s="494" t="s">
        <v>666</v>
      </c>
      <c r="D270" s="494"/>
      <c r="E270" s="494"/>
      <c r="F270" s="278"/>
      <c r="G270" s="279"/>
      <c r="H270" s="279"/>
      <c r="I270" s="279"/>
      <c r="J270" s="280">
        <v>50.78</v>
      </c>
      <c r="K270" s="279"/>
      <c r="L270" s="281">
        <v>4040.42</v>
      </c>
      <c r="M270" s="279"/>
      <c r="N270" s="282">
        <v>78575.33</v>
      </c>
      <c r="AG270" s="254"/>
      <c r="AH270" s="255"/>
      <c r="AI270" s="255"/>
      <c r="AM270" s="213" t="s">
        <v>666</v>
      </c>
      <c r="AN270" s="255"/>
    </row>
    <row r="271" spans="1:42" s="207" customFormat="1" ht="15" x14ac:dyDescent="0.25">
      <c r="A271" s="274"/>
      <c r="B271" s="264"/>
      <c r="C271" s="488" t="s">
        <v>667</v>
      </c>
      <c r="D271" s="488"/>
      <c r="E271" s="488"/>
      <c r="F271" s="267"/>
      <c r="G271" s="268"/>
      <c r="H271" s="268"/>
      <c r="I271" s="268"/>
      <c r="J271" s="276"/>
      <c r="K271" s="268"/>
      <c r="L271" s="272">
        <v>2219.04</v>
      </c>
      <c r="M271" s="268"/>
      <c r="N271" s="271">
        <v>63619.87</v>
      </c>
      <c r="AG271" s="254"/>
      <c r="AH271" s="255"/>
      <c r="AI271" s="255"/>
      <c r="AL271" s="213" t="s">
        <v>667</v>
      </c>
      <c r="AN271" s="255"/>
    </row>
    <row r="272" spans="1:42" s="207" customFormat="1" ht="22.5" x14ac:dyDescent="0.25">
      <c r="A272" s="274"/>
      <c r="B272" s="264" t="s">
        <v>695</v>
      </c>
      <c r="C272" s="488" t="s">
        <v>696</v>
      </c>
      <c r="D272" s="488"/>
      <c r="E272" s="488"/>
      <c r="F272" s="267" t="s">
        <v>670</v>
      </c>
      <c r="G272" s="283">
        <v>103</v>
      </c>
      <c r="H272" s="268"/>
      <c r="I272" s="283">
        <v>103</v>
      </c>
      <c r="J272" s="276"/>
      <c r="K272" s="268"/>
      <c r="L272" s="272">
        <v>2285.61</v>
      </c>
      <c r="M272" s="268"/>
      <c r="N272" s="271">
        <v>65528.47</v>
      </c>
      <c r="AG272" s="254"/>
      <c r="AH272" s="255"/>
      <c r="AI272" s="255"/>
      <c r="AL272" s="213" t="s">
        <v>696</v>
      </c>
      <c r="AN272" s="255"/>
    </row>
    <row r="273" spans="1:43" s="207" customFormat="1" ht="22.5" x14ac:dyDescent="0.25">
      <c r="A273" s="274"/>
      <c r="B273" s="264" t="s">
        <v>697</v>
      </c>
      <c r="C273" s="488" t="s">
        <v>698</v>
      </c>
      <c r="D273" s="488"/>
      <c r="E273" s="488"/>
      <c r="F273" s="267" t="s">
        <v>670</v>
      </c>
      <c r="G273" s="283">
        <v>60</v>
      </c>
      <c r="H273" s="283">
        <v>0</v>
      </c>
      <c r="I273" s="283">
        <v>0</v>
      </c>
      <c r="J273" s="276"/>
      <c r="K273" s="268"/>
      <c r="L273" s="276"/>
      <c r="M273" s="268"/>
      <c r="N273" s="277"/>
      <c r="AG273" s="254"/>
      <c r="AH273" s="255"/>
      <c r="AI273" s="255"/>
      <c r="AL273" s="213" t="s">
        <v>698</v>
      </c>
      <c r="AN273" s="255"/>
    </row>
    <row r="274" spans="1:43" s="207" customFormat="1" ht="15" x14ac:dyDescent="0.25">
      <c r="A274" s="284"/>
      <c r="B274" s="285"/>
      <c r="C274" s="492" t="s">
        <v>673</v>
      </c>
      <c r="D274" s="492"/>
      <c r="E274" s="492"/>
      <c r="F274" s="258"/>
      <c r="G274" s="259"/>
      <c r="H274" s="259"/>
      <c r="I274" s="259"/>
      <c r="J274" s="261"/>
      <c r="K274" s="259"/>
      <c r="L274" s="286">
        <v>6326.03</v>
      </c>
      <c r="M274" s="279"/>
      <c r="N274" s="287">
        <v>144103.79999999999</v>
      </c>
      <c r="AG274" s="254"/>
      <c r="AH274" s="255"/>
      <c r="AI274" s="255"/>
      <c r="AN274" s="255" t="s">
        <v>673</v>
      </c>
    </row>
    <row r="275" spans="1:43" s="207" customFormat="1" ht="21" x14ac:dyDescent="0.25">
      <c r="A275" s="256" t="s">
        <v>751</v>
      </c>
      <c r="B275" s="257" t="s">
        <v>699</v>
      </c>
      <c r="C275" s="492" t="s">
        <v>700</v>
      </c>
      <c r="D275" s="492"/>
      <c r="E275" s="492"/>
      <c r="F275" s="258" t="s">
        <v>128</v>
      </c>
      <c r="G275" s="259"/>
      <c r="H275" s="259"/>
      <c r="I275" s="292">
        <v>0.3</v>
      </c>
      <c r="J275" s="286">
        <v>53600</v>
      </c>
      <c r="K275" s="259"/>
      <c r="L275" s="286">
        <v>1995.04</v>
      </c>
      <c r="M275" s="289">
        <v>8.06</v>
      </c>
      <c r="N275" s="287">
        <v>16080</v>
      </c>
      <c r="AG275" s="254"/>
      <c r="AH275" s="255"/>
      <c r="AI275" s="255" t="s">
        <v>700</v>
      </c>
      <c r="AN275" s="255"/>
    </row>
    <row r="276" spans="1:43" s="207" customFormat="1" ht="15" x14ac:dyDescent="0.25">
      <c r="A276" s="284"/>
      <c r="B276" s="285"/>
      <c r="C276" s="488" t="s">
        <v>676</v>
      </c>
      <c r="D276" s="488"/>
      <c r="E276" s="488"/>
      <c r="F276" s="488"/>
      <c r="G276" s="488"/>
      <c r="H276" s="488"/>
      <c r="I276" s="488"/>
      <c r="J276" s="488"/>
      <c r="K276" s="488"/>
      <c r="L276" s="488"/>
      <c r="M276" s="488"/>
      <c r="N276" s="493"/>
      <c r="AG276" s="254"/>
      <c r="AH276" s="255"/>
      <c r="AI276" s="255"/>
      <c r="AN276" s="255"/>
      <c r="AO276" s="213" t="s">
        <v>676</v>
      </c>
    </row>
    <row r="277" spans="1:43" s="207" customFormat="1" ht="15" x14ac:dyDescent="0.25">
      <c r="A277" s="291"/>
      <c r="B277" s="266"/>
      <c r="C277" s="488" t="s">
        <v>752</v>
      </c>
      <c r="D277" s="488"/>
      <c r="E277" s="488"/>
      <c r="F277" s="488"/>
      <c r="G277" s="488"/>
      <c r="H277" s="488"/>
      <c r="I277" s="488"/>
      <c r="J277" s="488"/>
      <c r="K277" s="488"/>
      <c r="L277" s="488"/>
      <c r="M277" s="488"/>
      <c r="N277" s="493"/>
      <c r="AG277" s="254"/>
      <c r="AH277" s="255"/>
      <c r="AI277" s="255"/>
      <c r="AN277" s="255"/>
      <c r="AQ277" s="213" t="s">
        <v>752</v>
      </c>
    </row>
    <row r="278" spans="1:43" s="207" customFormat="1" ht="15" x14ac:dyDescent="0.25">
      <c r="A278" s="291"/>
      <c r="B278" s="266"/>
      <c r="C278" s="488" t="s">
        <v>702</v>
      </c>
      <c r="D278" s="488"/>
      <c r="E278" s="488"/>
      <c r="F278" s="488"/>
      <c r="G278" s="488"/>
      <c r="H278" s="488"/>
      <c r="I278" s="488"/>
      <c r="J278" s="488"/>
      <c r="K278" s="488"/>
      <c r="L278" s="488"/>
      <c r="M278" s="488"/>
      <c r="N278" s="493"/>
      <c r="AG278" s="254"/>
      <c r="AH278" s="255"/>
      <c r="AI278" s="255"/>
      <c r="AN278" s="255"/>
      <c r="AP278" s="213" t="s">
        <v>702</v>
      </c>
    </row>
    <row r="279" spans="1:43" s="207" customFormat="1" ht="15" x14ac:dyDescent="0.25">
      <c r="A279" s="284"/>
      <c r="B279" s="285"/>
      <c r="C279" s="492" t="s">
        <v>673</v>
      </c>
      <c r="D279" s="492"/>
      <c r="E279" s="492"/>
      <c r="F279" s="258"/>
      <c r="G279" s="259"/>
      <c r="H279" s="259"/>
      <c r="I279" s="259"/>
      <c r="J279" s="261"/>
      <c r="K279" s="259"/>
      <c r="L279" s="286">
        <v>1995.04</v>
      </c>
      <c r="M279" s="279"/>
      <c r="N279" s="287">
        <v>16080</v>
      </c>
      <c r="AG279" s="254"/>
      <c r="AH279" s="255"/>
      <c r="AI279" s="255"/>
      <c r="AN279" s="255" t="s">
        <v>673</v>
      </c>
    </row>
    <row r="280" spans="1:43" s="207" customFormat="1" ht="22.5" x14ac:dyDescent="0.25">
      <c r="A280" s="256" t="s">
        <v>753</v>
      </c>
      <c r="B280" s="257" t="s">
        <v>703</v>
      </c>
      <c r="C280" s="492" t="s">
        <v>704</v>
      </c>
      <c r="D280" s="492"/>
      <c r="E280" s="492"/>
      <c r="F280" s="258" t="s">
        <v>705</v>
      </c>
      <c r="G280" s="259"/>
      <c r="H280" s="259"/>
      <c r="I280" s="292">
        <v>2.4</v>
      </c>
      <c r="J280" s="288">
        <v>42.54</v>
      </c>
      <c r="K280" s="259"/>
      <c r="L280" s="288">
        <v>12.67</v>
      </c>
      <c r="M280" s="289">
        <v>8.06</v>
      </c>
      <c r="N280" s="293">
        <v>102.1</v>
      </c>
      <c r="AG280" s="254"/>
      <c r="AH280" s="255"/>
      <c r="AI280" s="255" t="s">
        <v>704</v>
      </c>
      <c r="AN280" s="255"/>
    </row>
    <row r="281" spans="1:43" s="207" customFormat="1" ht="15" x14ac:dyDescent="0.25">
      <c r="A281" s="284"/>
      <c r="B281" s="285"/>
      <c r="C281" s="488" t="s">
        <v>676</v>
      </c>
      <c r="D281" s="488"/>
      <c r="E281" s="488"/>
      <c r="F281" s="488"/>
      <c r="G281" s="488"/>
      <c r="H281" s="488"/>
      <c r="I281" s="488"/>
      <c r="J281" s="488"/>
      <c r="K281" s="488"/>
      <c r="L281" s="488"/>
      <c r="M281" s="488"/>
      <c r="N281" s="493"/>
      <c r="AG281" s="254"/>
      <c r="AH281" s="255"/>
      <c r="AI281" s="255"/>
      <c r="AN281" s="255"/>
      <c r="AO281" s="213" t="s">
        <v>676</v>
      </c>
    </row>
    <row r="282" spans="1:43" s="207" customFormat="1" ht="15" x14ac:dyDescent="0.25">
      <c r="A282" s="291"/>
      <c r="B282" s="266"/>
      <c r="C282" s="488" t="s">
        <v>754</v>
      </c>
      <c r="D282" s="488"/>
      <c r="E282" s="488"/>
      <c r="F282" s="488"/>
      <c r="G282" s="488"/>
      <c r="H282" s="488"/>
      <c r="I282" s="488"/>
      <c r="J282" s="488"/>
      <c r="K282" s="488"/>
      <c r="L282" s="488"/>
      <c r="M282" s="488"/>
      <c r="N282" s="493"/>
      <c r="AG282" s="254"/>
      <c r="AH282" s="255"/>
      <c r="AI282" s="255"/>
      <c r="AN282" s="255"/>
      <c r="AQ282" s="213" t="s">
        <v>754</v>
      </c>
    </row>
    <row r="283" spans="1:43" s="207" customFormat="1" ht="15" x14ac:dyDescent="0.25">
      <c r="A283" s="284"/>
      <c r="B283" s="285"/>
      <c r="C283" s="492" t="s">
        <v>673</v>
      </c>
      <c r="D283" s="492"/>
      <c r="E283" s="492"/>
      <c r="F283" s="258"/>
      <c r="G283" s="259"/>
      <c r="H283" s="259"/>
      <c r="I283" s="259"/>
      <c r="J283" s="261"/>
      <c r="K283" s="259"/>
      <c r="L283" s="288">
        <v>12.67</v>
      </c>
      <c r="M283" s="279"/>
      <c r="N283" s="293">
        <v>102.1</v>
      </c>
      <c r="AG283" s="254"/>
      <c r="AH283" s="255"/>
      <c r="AI283" s="255"/>
      <c r="AN283" s="255" t="s">
        <v>673</v>
      </c>
    </row>
    <row r="284" spans="1:43" s="207" customFormat="1" ht="21" x14ac:dyDescent="0.25">
      <c r="A284" s="256" t="s">
        <v>755</v>
      </c>
      <c r="B284" s="257" t="s">
        <v>707</v>
      </c>
      <c r="C284" s="492" t="s">
        <v>708</v>
      </c>
      <c r="D284" s="492"/>
      <c r="E284" s="492"/>
      <c r="F284" s="258" t="s">
        <v>689</v>
      </c>
      <c r="G284" s="259"/>
      <c r="H284" s="259"/>
      <c r="I284" s="260">
        <v>120</v>
      </c>
      <c r="J284" s="288">
        <v>9.93</v>
      </c>
      <c r="K284" s="259"/>
      <c r="L284" s="288">
        <v>147.84</v>
      </c>
      <c r="M284" s="289">
        <v>8.06</v>
      </c>
      <c r="N284" s="287">
        <v>1191.5999999999999</v>
      </c>
      <c r="AG284" s="254"/>
      <c r="AH284" s="255"/>
      <c r="AI284" s="255" t="s">
        <v>708</v>
      </c>
      <c r="AN284" s="255"/>
    </row>
    <row r="285" spans="1:43" s="207" customFormat="1" ht="15" x14ac:dyDescent="0.25">
      <c r="A285" s="284"/>
      <c r="B285" s="285"/>
      <c r="C285" s="488" t="s">
        <v>676</v>
      </c>
      <c r="D285" s="488"/>
      <c r="E285" s="488"/>
      <c r="F285" s="488"/>
      <c r="G285" s="488"/>
      <c r="H285" s="488"/>
      <c r="I285" s="488"/>
      <c r="J285" s="488"/>
      <c r="K285" s="488"/>
      <c r="L285" s="488"/>
      <c r="M285" s="488"/>
      <c r="N285" s="493"/>
      <c r="AG285" s="254"/>
      <c r="AH285" s="255"/>
      <c r="AI285" s="255"/>
      <c r="AN285" s="255"/>
      <c r="AO285" s="213" t="s">
        <v>676</v>
      </c>
    </row>
    <row r="286" spans="1:43" s="207" customFormat="1" ht="15" x14ac:dyDescent="0.25">
      <c r="A286" s="291"/>
      <c r="B286" s="266"/>
      <c r="C286" s="488" t="s">
        <v>756</v>
      </c>
      <c r="D286" s="488"/>
      <c r="E286" s="488"/>
      <c r="F286" s="488"/>
      <c r="G286" s="488"/>
      <c r="H286" s="488"/>
      <c r="I286" s="488"/>
      <c r="J286" s="488"/>
      <c r="K286" s="488"/>
      <c r="L286" s="488"/>
      <c r="M286" s="488"/>
      <c r="N286" s="493"/>
      <c r="AG286" s="254"/>
      <c r="AH286" s="255"/>
      <c r="AI286" s="255"/>
      <c r="AN286" s="255"/>
      <c r="AQ286" s="213" t="s">
        <v>756</v>
      </c>
    </row>
    <row r="287" spans="1:43" s="207" customFormat="1" ht="15" x14ac:dyDescent="0.25">
      <c r="A287" s="284"/>
      <c r="B287" s="285"/>
      <c r="C287" s="492" t="s">
        <v>673</v>
      </c>
      <c r="D287" s="492"/>
      <c r="E287" s="492"/>
      <c r="F287" s="258"/>
      <c r="G287" s="259"/>
      <c r="H287" s="259"/>
      <c r="I287" s="259"/>
      <c r="J287" s="261"/>
      <c r="K287" s="259"/>
      <c r="L287" s="288">
        <v>147.84</v>
      </c>
      <c r="M287" s="279"/>
      <c r="N287" s="287">
        <v>1191.5999999999999</v>
      </c>
      <c r="AG287" s="254"/>
      <c r="AH287" s="255"/>
      <c r="AI287" s="255"/>
      <c r="AN287" s="255" t="s">
        <v>673</v>
      </c>
    </row>
    <row r="288" spans="1:43" s="207" customFormat="1" ht="21" x14ac:dyDescent="0.25">
      <c r="A288" s="256" t="s">
        <v>757</v>
      </c>
      <c r="B288" s="257" t="s">
        <v>710</v>
      </c>
      <c r="C288" s="492" t="s">
        <v>711</v>
      </c>
      <c r="D288" s="492"/>
      <c r="E288" s="492"/>
      <c r="F288" s="258" t="s">
        <v>689</v>
      </c>
      <c r="G288" s="259"/>
      <c r="H288" s="259"/>
      <c r="I288" s="260">
        <v>240</v>
      </c>
      <c r="J288" s="288">
        <v>122.4</v>
      </c>
      <c r="K288" s="259"/>
      <c r="L288" s="286">
        <v>3644.67</v>
      </c>
      <c r="M288" s="289">
        <v>8.06</v>
      </c>
      <c r="N288" s="287">
        <v>29376</v>
      </c>
      <c r="AG288" s="254"/>
      <c r="AH288" s="255"/>
      <c r="AI288" s="255" t="s">
        <v>711</v>
      </c>
      <c r="AN288" s="255"/>
    </row>
    <row r="289" spans="1:45" s="207" customFormat="1" ht="15" x14ac:dyDescent="0.25">
      <c r="A289" s="284"/>
      <c r="B289" s="285"/>
      <c r="C289" s="488" t="s">
        <v>676</v>
      </c>
      <c r="D289" s="488"/>
      <c r="E289" s="488"/>
      <c r="F289" s="488"/>
      <c r="G289" s="488"/>
      <c r="H289" s="488"/>
      <c r="I289" s="488"/>
      <c r="J289" s="488"/>
      <c r="K289" s="488"/>
      <c r="L289" s="488"/>
      <c r="M289" s="488"/>
      <c r="N289" s="493"/>
      <c r="AG289" s="254"/>
      <c r="AH289" s="255"/>
      <c r="AI289" s="255"/>
      <c r="AN289" s="255"/>
      <c r="AO289" s="213" t="s">
        <v>676</v>
      </c>
    </row>
    <row r="290" spans="1:45" s="207" customFormat="1" ht="15" x14ac:dyDescent="0.25">
      <c r="A290" s="291"/>
      <c r="B290" s="266"/>
      <c r="C290" s="488" t="s">
        <v>758</v>
      </c>
      <c r="D290" s="488"/>
      <c r="E290" s="488"/>
      <c r="F290" s="488"/>
      <c r="G290" s="488"/>
      <c r="H290" s="488"/>
      <c r="I290" s="488"/>
      <c r="J290" s="488"/>
      <c r="K290" s="488"/>
      <c r="L290" s="488"/>
      <c r="M290" s="488"/>
      <c r="N290" s="493"/>
      <c r="AG290" s="254"/>
      <c r="AH290" s="255"/>
      <c r="AI290" s="255"/>
      <c r="AN290" s="255"/>
      <c r="AQ290" s="213" t="s">
        <v>758</v>
      </c>
    </row>
    <row r="291" spans="1:45" s="207" customFormat="1" ht="15" x14ac:dyDescent="0.25">
      <c r="A291" s="284"/>
      <c r="B291" s="285"/>
      <c r="C291" s="492" t="s">
        <v>673</v>
      </c>
      <c r="D291" s="492"/>
      <c r="E291" s="492"/>
      <c r="F291" s="258"/>
      <c r="G291" s="259"/>
      <c r="H291" s="259"/>
      <c r="I291" s="259"/>
      <c r="J291" s="261"/>
      <c r="K291" s="259"/>
      <c r="L291" s="286">
        <v>3644.67</v>
      </c>
      <c r="M291" s="279"/>
      <c r="N291" s="287">
        <v>29376</v>
      </c>
      <c r="AG291" s="254"/>
      <c r="AH291" s="255"/>
      <c r="AI291" s="255"/>
      <c r="AN291" s="255" t="s">
        <v>673</v>
      </c>
    </row>
    <row r="292" spans="1:45" s="207" customFormat="1" ht="21" x14ac:dyDescent="0.25">
      <c r="A292" s="256" t="s">
        <v>759</v>
      </c>
      <c r="B292" s="257" t="s">
        <v>729</v>
      </c>
      <c r="C292" s="492" t="s">
        <v>730</v>
      </c>
      <c r="D292" s="492"/>
      <c r="E292" s="492"/>
      <c r="F292" s="258" t="s">
        <v>689</v>
      </c>
      <c r="G292" s="259"/>
      <c r="H292" s="259"/>
      <c r="I292" s="260">
        <v>480</v>
      </c>
      <c r="J292" s="288">
        <v>77.22</v>
      </c>
      <c r="K292" s="259"/>
      <c r="L292" s="286">
        <v>4598.71</v>
      </c>
      <c r="M292" s="289">
        <v>8.06</v>
      </c>
      <c r="N292" s="287">
        <v>37065.599999999999</v>
      </c>
      <c r="AG292" s="254"/>
      <c r="AH292" s="255"/>
      <c r="AI292" s="255" t="s">
        <v>730</v>
      </c>
      <c r="AN292" s="255"/>
    </row>
    <row r="293" spans="1:45" s="207" customFormat="1" ht="15" x14ac:dyDescent="0.25">
      <c r="A293" s="284"/>
      <c r="B293" s="285"/>
      <c r="C293" s="488" t="s">
        <v>676</v>
      </c>
      <c r="D293" s="488"/>
      <c r="E293" s="488"/>
      <c r="F293" s="488"/>
      <c r="G293" s="488"/>
      <c r="H293" s="488"/>
      <c r="I293" s="488"/>
      <c r="J293" s="488"/>
      <c r="K293" s="488"/>
      <c r="L293" s="488"/>
      <c r="M293" s="488"/>
      <c r="N293" s="493"/>
      <c r="AG293" s="254"/>
      <c r="AH293" s="255"/>
      <c r="AI293" s="255"/>
      <c r="AN293" s="255"/>
      <c r="AO293" s="213" t="s">
        <v>676</v>
      </c>
    </row>
    <row r="294" spans="1:45" s="207" customFormat="1" ht="15" x14ac:dyDescent="0.25">
      <c r="A294" s="291"/>
      <c r="B294" s="266"/>
      <c r="C294" s="488" t="s">
        <v>760</v>
      </c>
      <c r="D294" s="488"/>
      <c r="E294" s="488"/>
      <c r="F294" s="488"/>
      <c r="G294" s="488"/>
      <c r="H294" s="488"/>
      <c r="I294" s="488"/>
      <c r="J294" s="488"/>
      <c r="K294" s="488"/>
      <c r="L294" s="488"/>
      <c r="M294" s="488"/>
      <c r="N294" s="493"/>
      <c r="AG294" s="254"/>
      <c r="AH294" s="255"/>
      <c r="AI294" s="255"/>
      <c r="AN294" s="255"/>
      <c r="AQ294" s="213" t="s">
        <v>760</v>
      </c>
    </row>
    <row r="295" spans="1:45" s="207" customFormat="1" ht="15" x14ac:dyDescent="0.25">
      <c r="A295" s="284"/>
      <c r="B295" s="285"/>
      <c r="C295" s="492" t="s">
        <v>673</v>
      </c>
      <c r="D295" s="492"/>
      <c r="E295" s="492"/>
      <c r="F295" s="258"/>
      <c r="G295" s="259"/>
      <c r="H295" s="259"/>
      <c r="I295" s="259"/>
      <c r="J295" s="261"/>
      <c r="K295" s="259"/>
      <c r="L295" s="286">
        <v>4598.71</v>
      </c>
      <c r="M295" s="279"/>
      <c r="N295" s="287">
        <v>37065.599999999999</v>
      </c>
      <c r="AG295" s="254"/>
      <c r="AH295" s="255"/>
      <c r="AI295" s="255"/>
      <c r="AN295" s="255" t="s">
        <v>673</v>
      </c>
    </row>
    <row r="296" spans="1:45" s="207" customFormat="1" ht="0" hidden="1" customHeight="1" x14ac:dyDescent="0.25">
      <c r="A296" s="295"/>
      <c r="B296" s="296"/>
      <c r="C296" s="296"/>
      <c r="D296" s="296"/>
      <c r="E296" s="296"/>
      <c r="F296" s="297"/>
      <c r="G296" s="297"/>
      <c r="H296" s="297"/>
      <c r="I296" s="297"/>
      <c r="J296" s="298"/>
      <c r="K296" s="297"/>
      <c r="L296" s="298"/>
      <c r="M296" s="268"/>
      <c r="N296" s="298"/>
      <c r="AG296" s="254"/>
      <c r="AH296" s="255"/>
      <c r="AI296" s="255"/>
      <c r="AN296" s="255"/>
    </row>
    <row r="297" spans="1:45" s="207" customFormat="1" ht="11.25" hidden="1" customHeight="1" x14ac:dyDescent="0.25">
      <c r="B297" s="300"/>
      <c r="C297" s="300"/>
      <c r="D297" s="300"/>
      <c r="E297" s="300"/>
      <c r="F297" s="300"/>
      <c r="G297" s="300"/>
      <c r="H297" s="300"/>
      <c r="I297" s="300"/>
      <c r="J297" s="300"/>
      <c r="K297" s="300"/>
      <c r="L297" s="301"/>
      <c r="M297" s="301"/>
      <c r="N297" s="301"/>
    </row>
    <row r="298" spans="1:45" s="207" customFormat="1" ht="15" x14ac:dyDescent="0.25">
      <c r="A298" s="302"/>
      <c r="B298" s="303"/>
      <c r="C298" s="492" t="s">
        <v>761</v>
      </c>
      <c r="D298" s="492"/>
      <c r="E298" s="492"/>
      <c r="F298" s="492"/>
      <c r="G298" s="492"/>
      <c r="H298" s="492"/>
      <c r="I298" s="492"/>
      <c r="J298" s="492"/>
      <c r="K298" s="492"/>
      <c r="L298" s="304"/>
      <c r="M298" s="305"/>
      <c r="N298" s="306"/>
      <c r="AR298" s="255" t="s">
        <v>761</v>
      </c>
    </row>
    <row r="299" spans="1:45" s="207" customFormat="1" ht="15" x14ac:dyDescent="0.25">
      <c r="A299" s="307"/>
      <c r="B299" s="264"/>
      <c r="C299" s="488" t="s">
        <v>762</v>
      </c>
      <c r="D299" s="488"/>
      <c r="E299" s="488"/>
      <c r="F299" s="488"/>
      <c r="G299" s="488"/>
      <c r="H299" s="488"/>
      <c r="I299" s="488"/>
      <c r="J299" s="488"/>
      <c r="K299" s="488"/>
      <c r="L299" s="308">
        <v>83753.77</v>
      </c>
      <c r="M299" s="309"/>
      <c r="N299" s="310">
        <v>1117231.1499999999</v>
      </c>
      <c r="AR299" s="255"/>
      <c r="AS299" s="213" t="s">
        <v>762</v>
      </c>
    </row>
    <row r="300" spans="1:45" s="207" customFormat="1" ht="15" x14ac:dyDescent="0.25">
      <c r="A300" s="307"/>
      <c r="B300" s="264"/>
      <c r="C300" s="488" t="s">
        <v>763</v>
      </c>
      <c r="D300" s="488"/>
      <c r="E300" s="488"/>
      <c r="F300" s="488"/>
      <c r="G300" s="488"/>
      <c r="H300" s="488"/>
      <c r="I300" s="488"/>
      <c r="J300" s="488"/>
      <c r="K300" s="488"/>
      <c r="L300" s="311"/>
      <c r="M300" s="309"/>
      <c r="N300" s="312"/>
      <c r="AR300" s="255"/>
      <c r="AS300" s="213" t="s">
        <v>763</v>
      </c>
    </row>
    <row r="301" spans="1:45" s="207" customFormat="1" ht="15" x14ac:dyDescent="0.25">
      <c r="A301" s="307"/>
      <c r="B301" s="264"/>
      <c r="C301" s="488" t="s">
        <v>764</v>
      </c>
      <c r="D301" s="488"/>
      <c r="E301" s="488"/>
      <c r="F301" s="488"/>
      <c r="G301" s="488"/>
      <c r="H301" s="488"/>
      <c r="I301" s="488"/>
      <c r="J301" s="488"/>
      <c r="K301" s="488"/>
      <c r="L301" s="308">
        <v>18664.13</v>
      </c>
      <c r="M301" s="309"/>
      <c r="N301" s="310">
        <v>535100.62</v>
      </c>
      <c r="AR301" s="255"/>
      <c r="AS301" s="213" t="s">
        <v>764</v>
      </c>
    </row>
    <row r="302" spans="1:45" s="207" customFormat="1" ht="15" x14ac:dyDescent="0.25">
      <c r="A302" s="307"/>
      <c r="B302" s="264"/>
      <c r="C302" s="488" t="s">
        <v>765</v>
      </c>
      <c r="D302" s="488"/>
      <c r="E302" s="488"/>
      <c r="F302" s="488"/>
      <c r="G302" s="488"/>
      <c r="H302" s="488"/>
      <c r="I302" s="488"/>
      <c r="J302" s="488"/>
      <c r="K302" s="488"/>
      <c r="L302" s="308">
        <v>17694.77</v>
      </c>
      <c r="M302" s="309"/>
      <c r="N302" s="310">
        <v>200127.84</v>
      </c>
      <c r="AR302" s="255"/>
      <c r="AS302" s="213" t="s">
        <v>765</v>
      </c>
    </row>
    <row r="303" spans="1:45" s="207" customFormat="1" ht="15" x14ac:dyDescent="0.25">
      <c r="A303" s="307"/>
      <c r="B303" s="264"/>
      <c r="C303" s="488" t="s">
        <v>766</v>
      </c>
      <c r="D303" s="488"/>
      <c r="E303" s="488"/>
      <c r="F303" s="488"/>
      <c r="G303" s="488"/>
      <c r="H303" s="488"/>
      <c r="I303" s="488"/>
      <c r="J303" s="488"/>
      <c r="K303" s="488"/>
      <c r="L303" s="308">
        <v>2120.5100000000002</v>
      </c>
      <c r="M303" s="309"/>
      <c r="N303" s="310">
        <v>60795.03</v>
      </c>
      <c r="AR303" s="255"/>
      <c r="AS303" s="213" t="s">
        <v>766</v>
      </c>
    </row>
    <row r="304" spans="1:45" s="207" customFormat="1" ht="15" x14ac:dyDescent="0.25">
      <c r="A304" s="307"/>
      <c r="B304" s="264"/>
      <c r="C304" s="488" t="s">
        <v>767</v>
      </c>
      <c r="D304" s="488"/>
      <c r="E304" s="488"/>
      <c r="F304" s="488"/>
      <c r="G304" s="488"/>
      <c r="H304" s="488"/>
      <c r="I304" s="488"/>
      <c r="J304" s="488"/>
      <c r="K304" s="488"/>
      <c r="L304" s="308">
        <v>47394.87</v>
      </c>
      <c r="M304" s="309"/>
      <c r="N304" s="310">
        <v>382002.69</v>
      </c>
      <c r="AR304" s="255"/>
      <c r="AS304" s="213" t="s">
        <v>767</v>
      </c>
    </row>
    <row r="305" spans="1:47" s="207" customFormat="1" ht="15" x14ac:dyDescent="0.25">
      <c r="A305" s="307"/>
      <c r="B305" s="264"/>
      <c r="C305" s="488" t="s">
        <v>768</v>
      </c>
      <c r="D305" s="488"/>
      <c r="E305" s="488"/>
      <c r="F305" s="488"/>
      <c r="G305" s="488"/>
      <c r="H305" s="488"/>
      <c r="I305" s="488"/>
      <c r="J305" s="488"/>
      <c r="K305" s="488"/>
      <c r="L305" s="308">
        <v>25304.14</v>
      </c>
      <c r="M305" s="309"/>
      <c r="N305" s="310">
        <v>576415.32999999996</v>
      </c>
      <c r="AR305" s="255"/>
      <c r="AS305" s="213" t="s">
        <v>768</v>
      </c>
    </row>
    <row r="306" spans="1:47" s="207" customFormat="1" ht="15" x14ac:dyDescent="0.25">
      <c r="A306" s="307"/>
      <c r="B306" s="264"/>
      <c r="C306" s="488" t="s">
        <v>769</v>
      </c>
      <c r="D306" s="488"/>
      <c r="E306" s="488"/>
      <c r="F306" s="488"/>
      <c r="G306" s="488"/>
      <c r="H306" s="488"/>
      <c r="I306" s="488"/>
      <c r="J306" s="488"/>
      <c r="K306" s="488"/>
      <c r="L306" s="308">
        <v>79140.33</v>
      </c>
      <c r="M306" s="309"/>
      <c r="N306" s="310">
        <v>1134017.95</v>
      </c>
      <c r="AR306" s="255"/>
      <c r="AS306" s="213" t="s">
        <v>769</v>
      </c>
    </row>
    <row r="307" spans="1:47" s="207" customFormat="1" ht="15" x14ac:dyDescent="0.25">
      <c r="A307" s="307"/>
      <c r="B307" s="264"/>
      <c r="C307" s="488" t="s">
        <v>770</v>
      </c>
      <c r="D307" s="488"/>
      <c r="E307" s="488"/>
      <c r="F307" s="488"/>
      <c r="G307" s="488"/>
      <c r="H307" s="488"/>
      <c r="I307" s="488"/>
      <c r="J307" s="488"/>
      <c r="K307" s="488"/>
      <c r="L307" s="308">
        <v>613398.07999999996</v>
      </c>
      <c r="M307" s="309"/>
      <c r="N307" s="310">
        <v>3796934.1</v>
      </c>
      <c r="AR307" s="255"/>
      <c r="AS307" s="213" t="s">
        <v>770</v>
      </c>
    </row>
    <row r="308" spans="1:47" s="207" customFormat="1" ht="15" x14ac:dyDescent="0.25">
      <c r="A308" s="307"/>
      <c r="B308" s="264"/>
      <c r="C308" s="488" t="s">
        <v>771</v>
      </c>
      <c r="D308" s="488"/>
      <c r="E308" s="488"/>
      <c r="F308" s="488"/>
      <c r="G308" s="488"/>
      <c r="H308" s="488"/>
      <c r="I308" s="488"/>
      <c r="J308" s="488"/>
      <c r="K308" s="488"/>
      <c r="L308" s="308">
        <v>20784.64</v>
      </c>
      <c r="M308" s="309"/>
      <c r="N308" s="310">
        <v>595895.65</v>
      </c>
      <c r="AR308" s="255"/>
      <c r="AS308" s="213" t="s">
        <v>771</v>
      </c>
    </row>
    <row r="309" spans="1:47" s="207" customFormat="1" ht="15" x14ac:dyDescent="0.25">
      <c r="A309" s="307"/>
      <c r="B309" s="264"/>
      <c r="C309" s="488" t="s">
        <v>772</v>
      </c>
      <c r="D309" s="488"/>
      <c r="E309" s="488"/>
      <c r="F309" s="488"/>
      <c r="G309" s="488"/>
      <c r="H309" s="488"/>
      <c r="I309" s="488"/>
      <c r="J309" s="488"/>
      <c r="K309" s="488"/>
      <c r="L309" s="308">
        <v>20690.7</v>
      </c>
      <c r="M309" s="309"/>
      <c r="N309" s="310">
        <v>593202.13</v>
      </c>
      <c r="AR309" s="255"/>
      <c r="AS309" s="213" t="s">
        <v>772</v>
      </c>
    </row>
    <row r="310" spans="1:47" s="207" customFormat="1" ht="15" x14ac:dyDescent="0.25">
      <c r="A310" s="307"/>
      <c r="B310" s="313"/>
      <c r="C310" s="491" t="s">
        <v>773</v>
      </c>
      <c r="D310" s="491"/>
      <c r="E310" s="491"/>
      <c r="F310" s="491"/>
      <c r="G310" s="491"/>
      <c r="H310" s="491"/>
      <c r="I310" s="491"/>
      <c r="J310" s="491"/>
      <c r="K310" s="491"/>
      <c r="L310" s="314">
        <v>717842.55</v>
      </c>
      <c r="M310" s="315"/>
      <c r="N310" s="316">
        <v>5507367.3799999999</v>
      </c>
      <c r="AR310" s="255"/>
      <c r="AT310" s="255" t="s">
        <v>773</v>
      </c>
    </row>
    <row r="311" spans="1:47" s="207" customFormat="1" ht="15" x14ac:dyDescent="0.25">
      <c r="A311" s="307"/>
      <c r="B311" s="264"/>
      <c r="C311" s="488" t="s">
        <v>763</v>
      </c>
      <c r="D311" s="488"/>
      <c r="E311" s="488"/>
      <c r="F311" s="488"/>
      <c r="G311" s="488"/>
      <c r="H311" s="488"/>
      <c r="I311" s="488"/>
      <c r="J311" s="488"/>
      <c r="K311" s="488"/>
      <c r="L311" s="311"/>
      <c r="M311" s="309"/>
      <c r="N311" s="312"/>
      <c r="AR311" s="255"/>
      <c r="AS311" s="213" t="s">
        <v>763</v>
      </c>
      <c r="AT311" s="255"/>
    </row>
    <row r="312" spans="1:47" s="207" customFormat="1" ht="15" x14ac:dyDescent="0.25">
      <c r="A312" s="307"/>
      <c r="B312" s="264"/>
      <c r="C312" s="488" t="s">
        <v>774</v>
      </c>
      <c r="D312" s="488"/>
      <c r="E312" s="488"/>
      <c r="F312" s="488"/>
      <c r="G312" s="488"/>
      <c r="H312" s="488"/>
      <c r="I312" s="488"/>
      <c r="J312" s="488"/>
      <c r="K312" s="488"/>
      <c r="L312" s="308">
        <v>14925.56</v>
      </c>
      <c r="M312" s="309"/>
      <c r="N312" s="310">
        <v>120300</v>
      </c>
      <c r="AR312" s="255"/>
      <c r="AS312" s="213" t="s">
        <v>774</v>
      </c>
      <c r="AT312" s="255"/>
    </row>
    <row r="313" spans="1:47" s="207" customFormat="1" ht="15" x14ac:dyDescent="0.25">
      <c r="A313" s="307"/>
      <c r="B313" s="264"/>
      <c r="C313" s="488" t="s">
        <v>775</v>
      </c>
      <c r="D313" s="488"/>
      <c r="E313" s="488"/>
      <c r="F313" s="488"/>
      <c r="G313" s="488"/>
      <c r="H313" s="488"/>
      <c r="I313" s="488"/>
      <c r="J313" s="488"/>
      <c r="K313" s="488"/>
      <c r="L313" s="308">
        <v>613398.07999999996</v>
      </c>
      <c r="M313" s="309"/>
      <c r="N313" s="310">
        <v>3796934.1</v>
      </c>
      <c r="AR313" s="255"/>
      <c r="AS313" s="213" t="s">
        <v>775</v>
      </c>
      <c r="AT313" s="255"/>
    </row>
    <row r="314" spans="1:47" s="207" customFormat="1" ht="13.5" hidden="1" customHeight="1" x14ac:dyDescent="0.25">
      <c r="B314" s="298"/>
      <c r="C314" s="296"/>
      <c r="D314" s="296"/>
      <c r="E314" s="296"/>
      <c r="F314" s="296"/>
      <c r="G314" s="296"/>
      <c r="H314" s="296"/>
      <c r="I314" s="296"/>
      <c r="J314" s="296"/>
      <c r="K314" s="296"/>
      <c r="L314" s="314"/>
      <c r="M314" s="317"/>
      <c r="N314" s="318"/>
    </row>
    <row r="315" spans="1:47" s="207" customFormat="1" ht="26.25" customHeight="1" x14ac:dyDescent="0.25">
      <c r="A315" s="319"/>
      <c r="B315" s="320"/>
      <c r="C315" s="320"/>
      <c r="D315" s="320"/>
      <c r="E315" s="320"/>
      <c r="F315" s="320"/>
      <c r="G315" s="320"/>
      <c r="H315" s="320"/>
      <c r="I315" s="320"/>
      <c r="J315" s="320"/>
      <c r="K315" s="320"/>
      <c r="L315" s="320"/>
      <c r="M315" s="320"/>
      <c r="N315" s="320"/>
    </row>
    <row r="316" spans="1:47" s="238" customFormat="1" ht="15" x14ac:dyDescent="0.25">
      <c r="A316" s="321"/>
      <c r="B316" s="322" t="s">
        <v>776</v>
      </c>
      <c r="C316" s="489" t="s">
        <v>777</v>
      </c>
      <c r="D316" s="489"/>
      <c r="E316" s="489"/>
      <c r="F316" s="489"/>
      <c r="G316" s="489"/>
      <c r="H316" s="489"/>
      <c r="I316" s="489"/>
      <c r="J316" s="489"/>
      <c r="K316" s="489"/>
      <c r="L316" s="489"/>
      <c r="M316" s="321"/>
      <c r="N316" s="321"/>
      <c r="V316" s="222"/>
      <c r="W316" s="222"/>
      <c r="X316" s="222"/>
      <c r="Y316" s="222"/>
      <c r="Z316" s="222"/>
      <c r="AA316" s="222"/>
      <c r="AB316" s="222"/>
      <c r="AC316" s="222"/>
      <c r="AD316" s="222"/>
      <c r="AE316" s="222"/>
      <c r="AF316" s="222"/>
      <c r="AG316" s="222"/>
      <c r="AH316" s="222"/>
      <c r="AI316" s="222"/>
      <c r="AJ316" s="222"/>
      <c r="AK316" s="222"/>
      <c r="AL316" s="222"/>
      <c r="AM316" s="222"/>
      <c r="AN316" s="222"/>
      <c r="AO316" s="222"/>
      <c r="AP316" s="222"/>
      <c r="AQ316" s="222"/>
      <c r="AR316" s="222"/>
      <c r="AS316" s="222"/>
      <c r="AT316" s="222"/>
      <c r="AU316" s="222"/>
    </row>
    <row r="317" spans="1:47" s="238" customFormat="1" ht="13.5" customHeight="1" x14ac:dyDescent="0.25">
      <c r="A317" s="321"/>
      <c r="B317" s="323"/>
      <c r="C317" s="490" t="s">
        <v>778</v>
      </c>
      <c r="D317" s="490"/>
      <c r="E317" s="490"/>
      <c r="F317" s="490"/>
      <c r="G317" s="490"/>
      <c r="H317" s="490"/>
      <c r="I317" s="490"/>
      <c r="J317" s="490"/>
      <c r="K317" s="490"/>
      <c r="L317" s="490"/>
      <c r="M317" s="321"/>
      <c r="N317" s="321"/>
      <c r="V317" s="222"/>
      <c r="W317" s="222"/>
      <c r="X317" s="222"/>
      <c r="Y317" s="222"/>
      <c r="Z317" s="222"/>
      <c r="AA317" s="222"/>
      <c r="AB317" s="222"/>
      <c r="AC317" s="222"/>
      <c r="AD317" s="222"/>
      <c r="AE317" s="222"/>
      <c r="AF317" s="222"/>
      <c r="AG317" s="222"/>
      <c r="AH317" s="222"/>
      <c r="AI317" s="222"/>
      <c r="AJ317" s="222"/>
      <c r="AK317" s="222"/>
      <c r="AL317" s="222"/>
      <c r="AM317" s="222"/>
      <c r="AN317" s="222"/>
      <c r="AO317" s="222"/>
      <c r="AP317" s="222"/>
      <c r="AQ317" s="222"/>
      <c r="AR317" s="222"/>
      <c r="AS317" s="222"/>
      <c r="AT317" s="222"/>
      <c r="AU317" s="222"/>
    </row>
    <row r="318" spans="1:47" s="238" customFormat="1" ht="12.75" customHeight="1" x14ac:dyDescent="0.25">
      <c r="A318" s="321"/>
      <c r="B318" s="322" t="s">
        <v>779</v>
      </c>
      <c r="C318" s="489" t="s">
        <v>780</v>
      </c>
      <c r="D318" s="489"/>
      <c r="E318" s="489"/>
      <c r="F318" s="489"/>
      <c r="G318" s="489"/>
      <c r="H318" s="489"/>
      <c r="I318" s="489"/>
      <c r="J318" s="489"/>
      <c r="K318" s="489"/>
      <c r="L318" s="489"/>
      <c r="M318" s="321"/>
      <c r="N318" s="321"/>
      <c r="V318" s="222"/>
      <c r="W318" s="222"/>
      <c r="X318" s="222"/>
      <c r="Y318" s="222"/>
      <c r="Z318" s="222"/>
      <c r="AA318" s="222"/>
      <c r="AB318" s="222"/>
      <c r="AC318" s="222"/>
      <c r="AD318" s="222"/>
      <c r="AE318" s="222"/>
      <c r="AF318" s="222"/>
      <c r="AG318" s="222"/>
      <c r="AH318" s="222"/>
      <c r="AI318" s="222"/>
      <c r="AJ318" s="222"/>
      <c r="AK318" s="222"/>
      <c r="AL318" s="222"/>
      <c r="AM318" s="222"/>
      <c r="AN318" s="222"/>
      <c r="AO318" s="222"/>
      <c r="AP318" s="222"/>
      <c r="AQ318" s="222"/>
      <c r="AR318" s="222"/>
      <c r="AS318" s="222"/>
      <c r="AT318" s="222"/>
      <c r="AU318" s="222"/>
    </row>
    <row r="319" spans="1:47" s="238" customFormat="1" ht="13.5" customHeight="1" x14ac:dyDescent="0.2">
      <c r="A319" s="324"/>
      <c r="B319" s="325"/>
      <c r="C319" s="485" t="s">
        <v>778</v>
      </c>
      <c r="D319" s="485"/>
      <c r="E319" s="485"/>
      <c r="F319" s="485"/>
      <c r="G319" s="485"/>
      <c r="H319" s="485"/>
      <c r="I319" s="485"/>
      <c r="J319" s="485"/>
      <c r="K319" s="485"/>
      <c r="L319" s="485"/>
      <c r="M319" s="325"/>
      <c r="N319" s="325"/>
      <c r="V319" s="222"/>
      <c r="W319" s="222"/>
      <c r="X319" s="222"/>
      <c r="Y319" s="222"/>
      <c r="Z319" s="222"/>
      <c r="AA319" s="222"/>
      <c r="AB319" s="222"/>
      <c r="AC319" s="222"/>
      <c r="AD319" s="222"/>
      <c r="AE319" s="222"/>
      <c r="AF319" s="222"/>
      <c r="AG319" s="222"/>
      <c r="AH319" s="222"/>
      <c r="AI319" s="222"/>
      <c r="AJ319" s="222"/>
      <c r="AK319" s="222"/>
      <c r="AL319" s="222"/>
      <c r="AM319" s="222"/>
      <c r="AN319" s="222"/>
      <c r="AO319" s="222"/>
      <c r="AP319" s="222"/>
      <c r="AQ319" s="222"/>
      <c r="AR319" s="222"/>
      <c r="AS319" s="222"/>
      <c r="AT319" s="222"/>
      <c r="AU319" s="222"/>
    </row>
    <row r="320" spans="1:47" s="238" customFormat="1" ht="19.5" customHeight="1" x14ac:dyDescent="0.2">
      <c r="A320" s="217"/>
      <c r="C320" s="326"/>
      <c r="D320" s="326"/>
      <c r="E320" s="326"/>
      <c r="F320" s="326"/>
      <c r="G320" s="326"/>
      <c r="H320" s="326"/>
      <c r="I320" s="326"/>
      <c r="J320" s="326"/>
      <c r="K320" s="326"/>
      <c r="L320" s="326"/>
      <c r="V320" s="222"/>
      <c r="W320" s="222"/>
      <c r="X320" s="222"/>
      <c r="Y320" s="222"/>
      <c r="Z320" s="222"/>
      <c r="AA320" s="222"/>
      <c r="AB320" s="222"/>
      <c r="AC320" s="222"/>
      <c r="AD320" s="222"/>
      <c r="AE320" s="222"/>
      <c r="AF320" s="222"/>
      <c r="AG320" s="222"/>
      <c r="AH320" s="222"/>
      <c r="AI320" s="222"/>
      <c r="AJ320" s="222"/>
      <c r="AK320" s="222"/>
      <c r="AL320" s="222"/>
      <c r="AM320" s="222"/>
      <c r="AN320" s="222"/>
      <c r="AO320" s="222"/>
      <c r="AP320" s="222"/>
      <c r="AQ320" s="222"/>
      <c r="AR320" s="222"/>
      <c r="AS320" s="222"/>
      <c r="AT320" s="222"/>
      <c r="AU320" s="222"/>
    </row>
    <row r="321" spans="1:47" s="207" customFormat="1" ht="22.5" customHeight="1" x14ac:dyDescent="0.25">
      <c r="A321" s="486" t="s">
        <v>781</v>
      </c>
      <c r="B321" s="486"/>
      <c r="C321" s="486"/>
      <c r="D321" s="486"/>
      <c r="E321" s="486"/>
      <c r="F321" s="486"/>
      <c r="G321" s="486"/>
      <c r="H321" s="486"/>
      <c r="I321" s="486"/>
      <c r="J321" s="486"/>
      <c r="K321" s="486"/>
      <c r="L321" s="486"/>
      <c r="M321" s="486"/>
      <c r="N321" s="486"/>
      <c r="O321" s="300"/>
      <c r="P321" s="300"/>
    </row>
    <row r="322" spans="1:47" s="207" customFormat="1" ht="12.75" customHeight="1" x14ac:dyDescent="0.25">
      <c r="A322" s="486" t="s">
        <v>782</v>
      </c>
      <c r="B322" s="486"/>
      <c r="C322" s="486"/>
      <c r="D322" s="486"/>
      <c r="E322" s="486"/>
      <c r="F322" s="486"/>
      <c r="G322" s="486"/>
      <c r="H322" s="486"/>
      <c r="I322" s="486"/>
      <c r="J322" s="486"/>
      <c r="K322" s="486"/>
      <c r="L322" s="486"/>
      <c r="M322" s="486"/>
      <c r="N322" s="486"/>
      <c r="O322" s="300"/>
      <c r="P322" s="300"/>
    </row>
    <row r="323" spans="1:47" s="207" customFormat="1" ht="12.75" customHeight="1" x14ac:dyDescent="0.25">
      <c r="A323" s="486" t="s">
        <v>783</v>
      </c>
      <c r="B323" s="486"/>
      <c r="C323" s="486"/>
      <c r="D323" s="486"/>
      <c r="E323" s="486"/>
      <c r="F323" s="486"/>
      <c r="G323" s="486"/>
      <c r="H323" s="486"/>
      <c r="I323" s="486"/>
      <c r="J323" s="486"/>
      <c r="K323" s="486"/>
      <c r="L323" s="486"/>
      <c r="M323" s="486"/>
      <c r="N323" s="486"/>
      <c r="O323" s="300"/>
      <c r="P323" s="300"/>
    </row>
    <row r="324" spans="1:47" s="207" customFormat="1" ht="19.5" customHeight="1" x14ac:dyDescent="0.25"/>
    <row r="325" spans="1:47" s="207" customFormat="1" ht="15" x14ac:dyDescent="0.25">
      <c r="A325" s="487"/>
      <c r="B325" s="487"/>
      <c r="C325" s="487"/>
      <c r="D325" s="487"/>
      <c r="E325" s="487"/>
      <c r="F325" s="487"/>
      <c r="G325" s="487"/>
      <c r="H325" s="487"/>
      <c r="I325" s="487"/>
      <c r="J325" s="487"/>
      <c r="K325" s="487"/>
      <c r="L325" s="487"/>
      <c r="M325" s="487"/>
      <c r="N325" s="487"/>
      <c r="AU325" s="213" t="s">
        <v>593</v>
      </c>
    </row>
    <row r="326" spans="1:47" s="207" customFormat="1" ht="15" x14ac:dyDescent="0.25">
      <c r="B326" s="327"/>
      <c r="D326" s="327"/>
      <c r="F326" s="327"/>
    </row>
  </sheetData>
  <mergeCells count="314">
    <mergeCell ref="A4:C4"/>
    <mergeCell ref="K4:N4"/>
    <mergeCell ref="A5:B5"/>
    <mergeCell ref="K5:N5"/>
    <mergeCell ref="A6:C6"/>
    <mergeCell ref="K6:N6"/>
    <mergeCell ref="A14:F14"/>
    <mergeCell ref="G14:N14"/>
    <mergeCell ref="A15:F15"/>
    <mergeCell ref="G15:N15"/>
    <mergeCell ref="A16:F16"/>
    <mergeCell ref="G16:N16"/>
    <mergeCell ref="M7:N7"/>
    <mergeCell ref="K8:N8"/>
    <mergeCell ref="G11:N11"/>
    <mergeCell ref="G12:N12"/>
    <mergeCell ref="A13:F13"/>
    <mergeCell ref="G13:N13"/>
    <mergeCell ref="A24:N24"/>
    <mergeCell ref="A26:N26"/>
    <mergeCell ref="A27:N27"/>
    <mergeCell ref="B29:F29"/>
    <mergeCell ref="B30:F30"/>
    <mergeCell ref="L37:M37"/>
    <mergeCell ref="A17:F17"/>
    <mergeCell ref="G17:N17"/>
    <mergeCell ref="A19:N19"/>
    <mergeCell ref="A20:N20"/>
    <mergeCell ref="A22:N22"/>
    <mergeCell ref="A23:N23"/>
    <mergeCell ref="L38:M38"/>
    <mergeCell ref="L39:M39"/>
    <mergeCell ref="A41:A43"/>
    <mergeCell ref="B41:B43"/>
    <mergeCell ref="C41:E43"/>
    <mergeCell ref="F41:F43"/>
    <mergeCell ref="G41:I42"/>
    <mergeCell ref="J41:L42"/>
    <mergeCell ref="M41:M43"/>
    <mergeCell ref="C49:N49"/>
    <mergeCell ref="C50:E50"/>
    <mergeCell ref="C51:E51"/>
    <mergeCell ref="C52:E52"/>
    <mergeCell ref="C53:E53"/>
    <mergeCell ref="C54:E54"/>
    <mergeCell ref="N41:N43"/>
    <mergeCell ref="C44:E44"/>
    <mergeCell ref="A45:N45"/>
    <mergeCell ref="A46:N46"/>
    <mergeCell ref="C47:E47"/>
    <mergeCell ref="C48:N48"/>
    <mergeCell ref="C61:E61"/>
    <mergeCell ref="C62:N62"/>
    <mergeCell ref="C63:E63"/>
    <mergeCell ref="C64:E64"/>
    <mergeCell ref="C65:N65"/>
    <mergeCell ref="C66:N66"/>
    <mergeCell ref="C55:E55"/>
    <mergeCell ref="C56:E56"/>
    <mergeCell ref="C57:E57"/>
    <mergeCell ref="C58:E58"/>
    <mergeCell ref="C59:E59"/>
    <mergeCell ref="C60:E60"/>
    <mergeCell ref="C73:E73"/>
    <mergeCell ref="C74:E74"/>
    <mergeCell ref="C75:E75"/>
    <mergeCell ref="C76:E76"/>
    <mergeCell ref="C77:E77"/>
    <mergeCell ref="C78:E78"/>
    <mergeCell ref="C67:E67"/>
    <mergeCell ref="C68:E68"/>
    <mergeCell ref="C69:E69"/>
    <mergeCell ref="C70:E70"/>
    <mergeCell ref="C71:E71"/>
    <mergeCell ref="C72:E72"/>
    <mergeCell ref="C85:E85"/>
    <mergeCell ref="C86:E86"/>
    <mergeCell ref="C87:E87"/>
    <mergeCell ref="C88:E88"/>
    <mergeCell ref="C89:E89"/>
    <mergeCell ref="C90:E90"/>
    <mergeCell ref="C79:N79"/>
    <mergeCell ref="C80:N80"/>
    <mergeCell ref="C81:E81"/>
    <mergeCell ref="C82:E82"/>
    <mergeCell ref="C83:N83"/>
    <mergeCell ref="C84:N84"/>
    <mergeCell ref="C97:E97"/>
    <mergeCell ref="C98:N98"/>
    <mergeCell ref="C99:N99"/>
    <mergeCell ref="C100:E100"/>
    <mergeCell ref="C101:E101"/>
    <mergeCell ref="C102:E102"/>
    <mergeCell ref="C91:E91"/>
    <mergeCell ref="C92:E92"/>
    <mergeCell ref="C93:E93"/>
    <mergeCell ref="C94:N94"/>
    <mergeCell ref="C95:N95"/>
    <mergeCell ref="C96:E96"/>
    <mergeCell ref="C109:E109"/>
    <mergeCell ref="C110:E110"/>
    <mergeCell ref="C111:E111"/>
    <mergeCell ref="C112:N112"/>
    <mergeCell ref="C113:N113"/>
    <mergeCell ref="C114:N114"/>
    <mergeCell ref="C103:E103"/>
    <mergeCell ref="C104:E104"/>
    <mergeCell ref="C105:E105"/>
    <mergeCell ref="C106:E106"/>
    <mergeCell ref="C107:E107"/>
    <mergeCell ref="C108:E108"/>
    <mergeCell ref="C121:N121"/>
    <mergeCell ref="C122:N122"/>
    <mergeCell ref="C123:E123"/>
    <mergeCell ref="C124:E124"/>
    <mergeCell ref="C125:N125"/>
    <mergeCell ref="C126:N126"/>
    <mergeCell ref="C115:E115"/>
    <mergeCell ref="C116:E116"/>
    <mergeCell ref="C117:N117"/>
    <mergeCell ref="C118:N118"/>
    <mergeCell ref="C119:E119"/>
    <mergeCell ref="C120:E120"/>
    <mergeCell ref="C133:E133"/>
    <mergeCell ref="C134:E134"/>
    <mergeCell ref="C135:E135"/>
    <mergeCell ref="C136:E136"/>
    <mergeCell ref="C137:E137"/>
    <mergeCell ref="C138:E138"/>
    <mergeCell ref="C127:E127"/>
    <mergeCell ref="C128:E128"/>
    <mergeCell ref="C129:N129"/>
    <mergeCell ref="C130:N130"/>
    <mergeCell ref="C131:N131"/>
    <mergeCell ref="C132:E132"/>
    <mergeCell ref="C145:E145"/>
    <mergeCell ref="C146:E146"/>
    <mergeCell ref="C147:E147"/>
    <mergeCell ref="C148:E148"/>
    <mergeCell ref="C149:E149"/>
    <mergeCell ref="C150:E150"/>
    <mergeCell ref="C139:E139"/>
    <mergeCell ref="C140:E140"/>
    <mergeCell ref="C141:N141"/>
    <mergeCell ref="C142:N142"/>
    <mergeCell ref="C143:N143"/>
    <mergeCell ref="C144:E144"/>
    <mergeCell ref="C157:N157"/>
    <mergeCell ref="C158:N158"/>
    <mergeCell ref="C159:E159"/>
    <mergeCell ref="A161:N161"/>
    <mergeCell ref="C162:E162"/>
    <mergeCell ref="C163:N163"/>
    <mergeCell ref="C151:E151"/>
    <mergeCell ref="C152:E152"/>
    <mergeCell ref="C153:N153"/>
    <mergeCell ref="C154:N154"/>
    <mergeCell ref="C155:E155"/>
    <mergeCell ref="C156:E156"/>
    <mergeCell ref="C170:E170"/>
    <mergeCell ref="C171:E171"/>
    <mergeCell ref="C172:E172"/>
    <mergeCell ref="C173:E173"/>
    <mergeCell ref="C174:E174"/>
    <mergeCell ref="C175:E175"/>
    <mergeCell ref="C164:N164"/>
    <mergeCell ref="C165:N165"/>
    <mergeCell ref="C166:E166"/>
    <mergeCell ref="C167:E167"/>
    <mergeCell ref="C168:E168"/>
    <mergeCell ref="C169:E169"/>
    <mergeCell ref="C182:E182"/>
    <mergeCell ref="C183:E183"/>
    <mergeCell ref="C184:E184"/>
    <mergeCell ref="C185:E185"/>
    <mergeCell ref="C186:E186"/>
    <mergeCell ref="C187:E187"/>
    <mergeCell ref="C176:E176"/>
    <mergeCell ref="C177:E177"/>
    <mergeCell ref="C178:N178"/>
    <mergeCell ref="C179:N179"/>
    <mergeCell ref="C180:N180"/>
    <mergeCell ref="C181:E181"/>
    <mergeCell ref="C194:N194"/>
    <mergeCell ref="C195:N195"/>
    <mergeCell ref="C196:E196"/>
    <mergeCell ref="C197:E197"/>
    <mergeCell ref="C198:E198"/>
    <mergeCell ref="C199:E199"/>
    <mergeCell ref="C188:E188"/>
    <mergeCell ref="C189:E189"/>
    <mergeCell ref="C190:N190"/>
    <mergeCell ref="C191:N191"/>
    <mergeCell ref="C192:E192"/>
    <mergeCell ref="C193:E193"/>
    <mergeCell ref="C206:E206"/>
    <mergeCell ref="C207:E207"/>
    <mergeCell ref="C208:N208"/>
    <mergeCell ref="C209:N209"/>
    <mergeCell ref="C210:N210"/>
    <mergeCell ref="C211:E211"/>
    <mergeCell ref="C200:E200"/>
    <mergeCell ref="C201:E201"/>
    <mergeCell ref="C202:E202"/>
    <mergeCell ref="C203:E203"/>
    <mergeCell ref="C204:E204"/>
    <mergeCell ref="C205:E205"/>
    <mergeCell ref="C218:N218"/>
    <mergeCell ref="C219:E219"/>
    <mergeCell ref="C220:E220"/>
    <mergeCell ref="C221:N221"/>
    <mergeCell ref="C222:N222"/>
    <mergeCell ref="C223:E223"/>
    <mergeCell ref="C212:E212"/>
    <mergeCell ref="C213:N213"/>
    <mergeCell ref="C214:N214"/>
    <mergeCell ref="C215:E215"/>
    <mergeCell ref="C216:E216"/>
    <mergeCell ref="C217:N217"/>
    <mergeCell ref="C231:N231"/>
    <mergeCell ref="C232:N232"/>
    <mergeCell ref="C233:N233"/>
    <mergeCell ref="C234:E234"/>
    <mergeCell ref="C235:E235"/>
    <mergeCell ref="C236:E236"/>
    <mergeCell ref="C224:E224"/>
    <mergeCell ref="C225:N225"/>
    <mergeCell ref="C226:N226"/>
    <mergeCell ref="C227:E227"/>
    <mergeCell ref="A229:N229"/>
    <mergeCell ref="C230:E230"/>
    <mergeCell ref="C243:E243"/>
    <mergeCell ref="C244:E244"/>
    <mergeCell ref="C245:E245"/>
    <mergeCell ref="C246:N246"/>
    <mergeCell ref="C247:N247"/>
    <mergeCell ref="C248:N248"/>
    <mergeCell ref="C237:E237"/>
    <mergeCell ref="C238:E238"/>
    <mergeCell ref="C239:E239"/>
    <mergeCell ref="C240:E240"/>
    <mergeCell ref="C241:E241"/>
    <mergeCell ref="C242:E242"/>
    <mergeCell ref="C255:E255"/>
    <mergeCell ref="C256:E256"/>
    <mergeCell ref="C257:E257"/>
    <mergeCell ref="C258:N258"/>
    <mergeCell ref="C259:N259"/>
    <mergeCell ref="C260:E260"/>
    <mergeCell ref="C249:E249"/>
    <mergeCell ref="C250:E250"/>
    <mergeCell ref="C251:E251"/>
    <mergeCell ref="C252:E252"/>
    <mergeCell ref="C253:E253"/>
    <mergeCell ref="C254:E254"/>
    <mergeCell ref="C267:E267"/>
    <mergeCell ref="C268:E268"/>
    <mergeCell ref="C269:E269"/>
    <mergeCell ref="C270:E270"/>
    <mergeCell ref="C271:E271"/>
    <mergeCell ref="C272:E272"/>
    <mergeCell ref="C261:E261"/>
    <mergeCell ref="C262:N262"/>
    <mergeCell ref="C263:N263"/>
    <mergeCell ref="C264:E264"/>
    <mergeCell ref="C265:E265"/>
    <mergeCell ref="C266:E266"/>
    <mergeCell ref="C279:E279"/>
    <mergeCell ref="C280:E280"/>
    <mergeCell ref="C281:N281"/>
    <mergeCell ref="C282:N282"/>
    <mergeCell ref="C283:E283"/>
    <mergeCell ref="C284:E284"/>
    <mergeCell ref="C273:E273"/>
    <mergeCell ref="C274:E274"/>
    <mergeCell ref="C275:E275"/>
    <mergeCell ref="C276:N276"/>
    <mergeCell ref="C277:N277"/>
    <mergeCell ref="C278:N278"/>
    <mergeCell ref="C291:E291"/>
    <mergeCell ref="C292:E292"/>
    <mergeCell ref="C293:N293"/>
    <mergeCell ref="C294:N294"/>
    <mergeCell ref="C295:E295"/>
    <mergeCell ref="C298:K298"/>
    <mergeCell ref="C285:N285"/>
    <mergeCell ref="C286:N286"/>
    <mergeCell ref="C287:E287"/>
    <mergeCell ref="C288:E288"/>
    <mergeCell ref="C289:N289"/>
    <mergeCell ref="C290:N290"/>
    <mergeCell ref="C305:K305"/>
    <mergeCell ref="C306:K306"/>
    <mergeCell ref="C307:K307"/>
    <mergeCell ref="C308:K308"/>
    <mergeCell ref="C309:K309"/>
    <mergeCell ref="C310:K310"/>
    <mergeCell ref="C299:K299"/>
    <mergeCell ref="C300:K300"/>
    <mergeCell ref="C301:K301"/>
    <mergeCell ref="C302:K302"/>
    <mergeCell ref="C303:K303"/>
    <mergeCell ref="C304:K304"/>
    <mergeCell ref="C319:L319"/>
    <mergeCell ref="A321:N321"/>
    <mergeCell ref="A322:N322"/>
    <mergeCell ref="A323:N323"/>
    <mergeCell ref="A325:N325"/>
    <mergeCell ref="C311:K311"/>
    <mergeCell ref="C312:K312"/>
    <mergeCell ref="C313:K313"/>
    <mergeCell ref="C316:L316"/>
    <mergeCell ref="C317:L317"/>
    <mergeCell ref="C318:L31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tabSelected="1" workbookViewId="0">
      <selection activeCell="R18" sqref="R18"/>
    </sheetView>
  </sheetViews>
  <sheetFormatPr defaultRowHeight="15" x14ac:dyDescent="0.25"/>
  <cols>
    <col min="1" max="1" width="65.42578125" customWidth="1"/>
  </cols>
  <sheetData>
    <row r="1" spans="1:1" ht="98.25" customHeight="1" x14ac:dyDescent="0.55000000000000004">
      <c r="A1" s="329" t="s">
        <v>555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30" t="str">
        <f>'1. паспорт местоположение'!$A$5</f>
        <v>Год раскрытия информации: 2022 год</v>
      </c>
      <c r="B4" s="330"/>
      <c r="C4" s="330"/>
      <c r="D4" s="330"/>
      <c r="E4" s="330"/>
      <c r="F4" s="330"/>
      <c r="G4" s="330"/>
      <c r="H4" s="330"/>
      <c r="I4" s="330"/>
      <c r="J4" s="330"/>
      <c r="K4" s="330"/>
      <c r="L4" s="330"/>
      <c r="M4" s="330"/>
      <c r="N4" s="330"/>
      <c r="O4" s="330"/>
      <c r="P4" s="330"/>
      <c r="Q4" s="330"/>
      <c r="R4" s="330"/>
      <c r="S4" s="330"/>
    </row>
    <row r="5" spans="1:28" s="7" customFormat="1" ht="15.75" x14ac:dyDescent="0.2">
      <c r="A5" s="12"/>
    </row>
    <row r="6" spans="1:28" s="7" customFormat="1" ht="18.75" x14ac:dyDescent="0.2">
      <c r="A6" s="334" t="s">
        <v>10</v>
      </c>
      <c r="B6" s="334"/>
      <c r="C6" s="334"/>
      <c r="D6" s="334"/>
      <c r="E6" s="334"/>
      <c r="F6" s="334"/>
      <c r="G6" s="334"/>
      <c r="H6" s="334"/>
      <c r="I6" s="334"/>
      <c r="J6" s="334"/>
      <c r="K6" s="334"/>
      <c r="L6" s="334"/>
      <c r="M6" s="334"/>
      <c r="N6" s="334"/>
      <c r="O6" s="334"/>
      <c r="P6" s="334"/>
      <c r="Q6" s="334"/>
      <c r="R6" s="334"/>
      <c r="S6" s="334"/>
      <c r="T6" s="9"/>
      <c r="U6" s="9"/>
      <c r="V6" s="9"/>
      <c r="W6" s="9"/>
      <c r="X6" s="9"/>
      <c r="Y6" s="9"/>
      <c r="Z6" s="9"/>
      <c r="AA6" s="9"/>
      <c r="AB6" s="9"/>
    </row>
    <row r="7" spans="1:28" s="7" customFormat="1" ht="18.75" x14ac:dyDescent="0.2">
      <c r="A7" s="334"/>
      <c r="B7" s="334"/>
      <c r="C7" s="334"/>
      <c r="D7" s="334"/>
      <c r="E7" s="334"/>
      <c r="F7" s="334"/>
      <c r="G7" s="334"/>
      <c r="H7" s="334"/>
      <c r="I7" s="334"/>
      <c r="J7" s="334"/>
      <c r="K7" s="334"/>
      <c r="L7" s="334"/>
      <c r="M7" s="334"/>
      <c r="N7" s="334"/>
      <c r="O7" s="334"/>
      <c r="P7" s="334"/>
      <c r="Q7" s="334"/>
      <c r="R7" s="334"/>
      <c r="S7" s="334"/>
      <c r="T7" s="9"/>
      <c r="U7" s="9"/>
      <c r="V7" s="9"/>
      <c r="W7" s="9"/>
      <c r="X7" s="9"/>
      <c r="Y7" s="9"/>
      <c r="Z7" s="9"/>
      <c r="AA7" s="9"/>
      <c r="AB7" s="9"/>
    </row>
    <row r="8" spans="1:28" s="7" customFormat="1" ht="18.75" x14ac:dyDescent="0.2">
      <c r="A8" s="335" t="s">
        <v>553</v>
      </c>
      <c r="B8" s="335"/>
      <c r="C8" s="335"/>
      <c r="D8" s="335"/>
      <c r="E8" s="335"/>
      <c r="F8" s="335"/>
      <c r="G8" s="335"/>
      <c r="H8" s="335"/>
      <c r="I8" s="335"/>
      <c r="J8" s="335"/>
      <c r="K8" s="335"/>
      <c r="L8" s="335"/>
      <c r="M8" s="335"/>
      <c r="N8" s="335"/>
      <c r="O8" s="335"/>
      <c r="P8" s="335"/>
      <c r="Q8" s="335"/>
      <c r="R8" s="335"/>
      <c r="S8" s="335"/>
      <c r="T8" s="9"/>
      <c r="U8" s="9"/>
      <c r="V8" s="9"/>
      <c r="W8" s="9"/>
      <c r="X8" s="9"/>
      <c r="Y8" s="9"/>
      <c r="Z8" s="9"/>
      <c r="AA8" s="9"/>
      <c r="AB8" s="9"/>
    </row>
    <row r="9" spans="1:28" s="7" customFormat="1" ht="18.75" x14ac:dyDescent="0.2">
      <c r="A9" s="331" t="s">
        <v>9</v>
      </c>
      <c r="B9" s="331"/>
      <c r="C9" s="331"/>
      <c r="D9" s="331"/>
      <c r="E9" s="331"/>
      <c r="F9" s="331"/>
      <c r="G9" s="331"/>
      <c r="H9" s="331"/>
      <c r="I9" s="331"/>
      <c r="J9" s="331"/>
      <c r="K9" s="331"/>
      <c r="L9" s="331"/>
      <c r="M9" s="331"/>
      <c r="N9" s="331"/>
      <c r="O9" s="331"/>
      <c r="P9" s="331"/>
      <c r="Q9" s="331"/>
      <c r="R9" s="331"/>
      <c r="S9" s="331"/>
      <c r="T9" s="9"/>
      <c r="U9" s="9"/>
      <c r="V9" s="9"/>
      <c r="W9" s="9"/>
      <c r="X9" s="9"/>
      <c r="Y9" s="9"/>
      <c r="Z9" s="9"/>
      <c r="AA9" s="9"/>
      <c r="AB9" s="9"/>
    </row>
    <row r="10" spans="1:28" s="7" customFormat="1" ht="18.75" x14ac:dyDescent="0.2">
      <c r="A10" s="334"/>
      <c r="B10" s="334"/>
      <c r="C10" s="334"/>
      <c r="D10" s="334"/>
      <c r="E10" s="334"/>
      <c r="F10" s="334"/>
      <c r="G10" s="334"/>
      <c r="H10" s="334"/>
      <c r="I10" s="334"/>
      <c r="J10" s="334"/>
      <c r="K10" s="334"/>
      <c r="L10" s="334"/>
      <c r="M10" s="334"/>
      <c r="N10" s="334"/>
      <c r="O10" s="334"/>
      <c r="P10" s="334"/>
      <c r="Q10" s="334"/>
      <c r="R10" s="334"/>
      <c r="S10" s="334"/>
      <c r="T10" s="9"/>
      <c r="U10" s="9"/>
      <c r="V10" s="9"/>
      <c r="W10" s="9"/>
      <c r="X10" s="9"/>
      <c r="Y10" s="9"/>
      <c r="Z10" s="9"/>
      <c r="AA10" s="9"/>
      <c r="AB10" s="9"/>
    </row>
    <row r="11" spans="1:28" s="7" customFormat="1" ht="18.75" x14ac:dyDescent="0.2">
      <c r="A11" s="336" t="str">
        <f>'1. паспорт местоположение'!$A$12</f>
        <v>L_ 20230311</v>
      </c>
      <c r="B11" s="336"/>
      <c r="C11" s="336"/>
      <c r="D11" s="336"/>
      <c r="E11" s="336"/>
      <c r="F11" s="336"/>
      <c r="G11" s="336"/>
      <c r="H11" s="336"/>
      <c r="I11" s="336"/>
      <c r="J11" s="336"/>
      <c r="K11" s="336"/>
      <c r="L11" s="336"/>
      <c r="M11" s="336"/>
      <c r="N11" s="336"/>
      <c r="O11" s="336"/>
      <c r="P11" s="336"/>
      <c r="Q11" s="336"/>
      <c r="R11" s="336"/>
      <c r="S11" s="336"/>
      <c r="T11" s="9"/>
      <c r="U11" s="9"/>
      <c r="V11" s="9"/>
      <c r="W11" s="9"/>
      <c r="X11" s="9"/>
      <c r="Y11" s="9"/>
      <c r="Z11" s="9"/>
      <c r="AA11" s="9"/>
      <c r="AB11" s="9"/>
    </row>
    <row r="12" spans="1:28" s="7" customFormat="1" ht="18.75" x14ac:dyDescent="0.2">
      <c r="A12" s="331" t="s">
        <v>8</v>
      </c>
      <c r="B12" s="331"/>
      <c r="C12" s="331"/>
      <c r="D12" s="331"/>
      <c r="E12" s="331"/>
      <c r="F12" s="331"/>
      <c r="G12" s="331"/>
      <c r="H12" s="331"/>
      <c r="I12" s="331"/>
      <c r="J12" s="331"/>
      <c r="K12" s="331"/>
      <c r="L12" s="331"/>
      <c r="M12" s="331"/>
      <c r="N12" s="331"/>
      <c r="O12" s="331"/>
      <c r="P12" s="331"/>
      <c r="Q12" s="331"/>
      <c r="R12" s="331"/>
      <c r="S12" s="331"/>
      <c r="T12" s="9"/>
      <c r="U12" s="9"/>
      <c r="V12" s="9"/>
      <c r="W12" s="9"/>
      <c r="X12" s="9"/>
      <c r="Y12" s="9"/>
      <c r="Z12" s="9"/>
      <c r="AA12" s="9"/>
      <c r="AB12" s="9"/>
    </row>
    <row r="13" spans="1:28" s="7"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3"/>
      <c r="U13" s="3"/>
      <c r="V13" s="3"/>
      <c r="W13" s="3"/>
      <c r="X13" s="3"/>
      <c r="Y13" s="3"/>
      <c r="Z13" s="3"/>
      <c r="AA13" s="3"/>
      <c r="AB13" s="3"/>
    </row>
    <row r="14" spans="1:28" s="2" customFormat="1" ht="15.75" x14ac:dyDescent="0.2">
      <c r="A14" s="335" t="str">
        <f>'1. паспорт местоположение'!$A$15</f>
        <v xml:space="preserve">Установка приборов учета  по ПП № 522 - 240шт, поверка    -1727 шт. </v>
      </c>
      <c r="B14" s="335"/>
      <c r="C14" s="335"/>
      <c r="D14" s="335"/>
      <c r="E14" s="335"/>
      <c r="F14" s="335"/>
      <c r="G14" s="335"/>
      <c r="H14" s="335"/>
      <c r="I14" s="335"/>
      <c r="J14" s="335"/>
      <c r="K14" s="335"/>
      <c r="L14" s="335"/>
      <c r="M14" s="335"/>
      <c r="N14" s="335"/>
      <c r="O14" s="335"/>
      <c r="P14" s="335"/>
      <c r="Q14" s="335"/>
      <c r="R14" s="335"/>
      <c r="S14" s="335"/>
      <c r="T14" s="6"/>
      <c r="U14" s="6"/>
      <c r="V14" s="6"/>
      <c r="W14" s="6"/>
      <c r="X14" s="6"/>
      <c r="Y14" s="6"/>
      <c r="Z14" s="6"/>
      <c r="AA14" s="6"/>
      <c r="AB14" s="6"/>
    </row>
    <row r="15" spans="1:28" s="2" customFormat="1" ht="15" customHeight="1" x14ac:dyDescent="0.2">
      <c r="A15" s="331" t="s">
        <v>7</v>
      </c>
      <c r="B15" s="331"/>
      <c r="C15" s="331"/>
      <c r="D15" s="331"/>
      <c r="E15" s="331"/>
      <c r="F15" s="331"/>
      <c r="G15" s="331"/>
      <c r="H15" s="331"/>
      <c r="I15" s="331"/>
      <c r="J15" s="331"/>
      <c r="K15" s="331"/>
      <c r="L15" s="331"/>
      <c r="M15" s="331"/>
      <c r="N15" s="331"/>
      <c r="O15" s="331"/>
      <c r="P15" s="331"/>
      <c r="Q15" s="331"/>
      <c r="R15" s="331"/>
      <c r="S15" s="331"/>
      <c r="T15" s="4"/>
      <c r="U15" s="4"/>
      <c r="V15" s="4"/>
      <c r="W15" s="4"/>
      <c r="X15" s="4"/>
      <c r="Y15" s="4"/>
      <c r="Z15" s="4"/>
      <c r="AA15" s="4"/>
      <c r="AB15" s="4"/>
    </row>
    <row r="16" spans="1:28" s="2"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3"/>
      <c r="U16" s="3"/>
      <c r="V16" s="3"/>
      <c r="W16" s="3"/>
      <c r="X16" s="3"/>
      <c r="Y16" s="3"/>
    </row>
    <row r="17" spans="1:28" s="2" customFormat="1" ht="45.75" customHeight="1" x14ac:dyDescent="0.2">
      <c r="A17" s="332" t="s">
        <v>502</v>
      </c>
      <c r="B17" s="332"/>
      <c r="C17" s="332"/>
      <c r="D17" s="332"/>
      <c r="E17" s="332"/>
      <c r="F17" s="332"/>
      <c r="G17" s="332"/>
      <c r="H17" s="332"/>
      <c r="I17" s="332"/>
      <c r="J17" s="332"/>
      <c r="K17" s="332"/>
      <c r="L17" s="332"/>
      <c r="M17" s="332"/>
      <c r="N17" s="332"/>
      <c r="O17" s="332"/>
      <c r="P17" s="332"/>
      <c r="Q17" s="332"/>
      <c r="R17" s="332"/>
      <c r="S17" s="332"/>
      <c r="T17" s="5"/>
      <c r="U17" s="5"/>
      <c r="V17" s="5"/>
      <c r="W17" s="5"/>
      <c r="X17" s="5"/>
      <c r="Y17" s="5"/>
      <c r="Z17" s="5"/>
      <c r="AA17" s="5"/>
      <c r="AB17" s="5"/>
    </row>
    <row r="18" spans="1:28" s="2"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
      <c r="U18" s="3"/>
      <c r="V18" s="3"/>
      <c r="W18" s="3"/>
      <c r="X18" s="3"/>
      <c r="Y18" s="3"/>
    </row>
    <row r="19" spans="1:28" s="2" customFormat="1" ht="54" customHeight="1" x14ac:dyDescent="0.2">
      <c r="A19" s="339" t="s">
        <v>6</v>
      </c>
      <c r="B19" s="339" t="s">
        <v>100</v>
      </c>
      <c r="C19" s="340" t="s">
        <v>396</v>
      </c>
      <c r="D19" s="339" t="s">
        <v>395</v>
      </c>
      <c r="E19" s="339" t="s">
        <v>99</v>
      </c>
      <c r="F19" s="339" t="s">
        <v>98</v>
      </c>
      <c r="G19" s="339" t="s">
        <v>391</v>
      </c>
      <c r="H19" s="339" t="s">
        <v>97</v>
      </c>
      <c r="I19" s="339" t="s">
        <v>96</v>
      </c>
      <c r="J19" s="339" t="s">
        <v>95</v>
      </c>
      <c r="K19" s="339" t="s">
        <v>94</v>
      </c>
      <c r="L19" s="339" t="s">
        <v>93</v>
      </c>
      <c r="M19" s="339" t="s">
        <v>92</v>
      </c>
      <c r="N19" s="339" t="s">
        <v>91</v>
      </c>
      <c r="O19" s="339" t="s">
        <v>90</v>
      </c>
      <c r="P19" s="339" t="s">
        <v>89</v>
      </c>
      <c r="Q19" s="339" t="s">
        <v>394</v>
      </c>
      <c r="R19" s="339"/>
      <c r="S19" s="342" t="s">
        <v>496</v>
      </c>
      <c r="T19" s="3"/>
      <c r="U19" s="3"/>
      <c r="V19" s="3"/>
      <c r="W19" s="3"/>
      <c r="X19" s="3"/>
      <c r="Y19" s="3"/>
    </row>
    <row r="20" spans="1:28" s="2" customFormat="1" ht="180.75" customHeight="1" x14ac:dyDescent="0.2">
      <c r="A20" s="339"/>
      <c r="B20" s="339"/>
      <c r="C20" s="341"/>
      <c r="D20" s="339"/>
      <c r="E20" s="339"/>
      <c r="F20" s="339"/>
      <c r="G20" s="339"/>
      <c r="H20" s="339"/>
      <c r="I20" s="339"/>
      <c r="J20" s="339"/>
      <c r="K20" s="339"/>
      <c r="L20" s="339"/>
      <c r="M20" s="339"/>
      <c r="N20" s="339"/>
      <c r="O20" s="339"/>
      <c r="P20" s="339"/>
      <c r="Q20" s="31" t="s">
        <v>392</v>
      </c>
      <c r="R20" s="32" t="s">
        <v>393</v>
      </c>
      <c r="S20" s="34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zoomScale="70" zoomScaleNormal="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30" t="str">
        <f>'1. паспорт местоположение'!A5:C5</f>
        <v>Год раскрытия информации: 2022 год</v>
      </c>
      <c r="B4" s="330"/>
      <c r="C4" s="330"/>
      <c r="D4" s="330"/>
      <c r="E4" s="330"/>
      <c r="F4" s="330"/>
      <c r="G4" s="330"/>
      <c r="H4" s="330"/>
      <c r="I4" s="330"/>
      <c r="J4" s="330"/>
      <c r="K4" s="330"/>
      <c r="L4" s="330"/>
      <c r="M4" s="330"/>
      <c r="N4" s="330"/>
      <c r="O4" s="330"/>
      <c r="P4" s="330"/>
      <c r="Q4" s="330"/>
      <c r="R4" s="330"/>
      <c r="S4" s="330"/>
    </row>
    <row r="5" spans="1:28" s="7" customFormat="1" ht="15.75" x14ac:dyDescent="0.2">
      <c r="A5" s="12"/>
    </row>
    <row r="6" spans="1:28" s="7" customFormat="1" ht="18.75" x14ac:dyDescent="0.2">
      <c r="A6" s="334" t="s">
        <v>10</v>
      </c>
      <c r="B6" s="334"/>
      <c r="C6" s="334"/>
      <c r="D6" s="334"/>
      <c r="E6" s="334"/>
      <c r="F6" s="334"/>
      <c r="G6" s="334"/>
      <c r="H6" s="334"/>
      <c r="I6" s="334"/>
      <c r="J6" s="334"/>
      <c r="K6" s="334"/>
      <c r="L6" s="334"/>
      <c r="M6" s="334"/>
      <c r="N6" s="334"/>
      <c r="O6" s="334"/>
      <c r="P6" s="334"/>
      <c r="Q6" s="334"/>
      <c r="R6" s="334"/>
      <c r="S6" s="334"/>
      <c r="T6" s="9"/>
      <c r="U6" s="9"/>
      <c r="V6" s="9"/>
      <c r="W6" s="9"/>
      <c r="X6" s="9"/>
      <c r="Y6" s="9"/>
      <c r="Z6" s="9"/>
      <c r="AA6" s="9"/>
      <c r="AB6" s="9"/>
    </row>
    <row r="7" spans="1:28" s="7" customFormat="1" ht="18.75" x14ac:dyDescent="0.2">
      <c r="A7" s="334"/>
      <c r="B7" s="334"/>
      <c r="C7" s="334"/>
      <c r="D7" s="334"/>
      <c r="E7" s="334"/>
      <c r="F7" s="334"/>
      <c r="G7" s="334"/>
      <c r="H7" s="334"/>
      <c r="I7" s="334"/>
      <c r="J7" s="334"/>
      <c r="K7" s="334"/>
      <c r="L7" s="334"/>
      <c r="M7" s="334"/>
      <c r="N7" s="334"/>
      <c r="O7" s="334"/>
      <c r="P7" s="334"/>
      <c r="Q7" s="334"/>
      <c r="R7" s="334"/>
      <c r="S7" s="334"/>
      <c r="T7" s="9"/>
      <c r="U7" s="9"/>
      <c r="V7" s="9"/>
      <c r="W7" s="9"/>
      <c r="X7" s="9"/>
      <c r="Y7" s="9"/>
      <c r="Z7" s="9"/>
      <c r="AA7" s="9"/>
      <c r="AB7" s="9"/>
    </row>
    <row r="8" spans="1:28" s="7" customFormat="1" ht="18.75" x14ac:dyDescent="0.2">
      <c r="A8" s="335" t="str">
        <f>'1. паспорт местоположение'!A9:C9</f>
        <v xml:space="preserve">ГУП "Региональные электрические сети "РБ  </v>
      </c>
      <c r="B8" s="335"/>
      <c r="C8" s="335"/>
      <c r="D8" s="335"/>
      <c r="E8" s="335"/>
      <c r="F8" s="335"/>
      <c r="G8" s="335"/>
      <c r="H8" s="335"/>
      <c r="I8" s="335"/>
      <c r="J8" s="335"/>
      <c r="K8" s="335"/>
      <c r="L8" s="335"/>
      <c r="M8" s="335"/>
      <c r="N8" s="335"/>
      <c r="O8" s="335"/>
      <c r="P8" s="335"/>
      <c r="Q8" s="335"/>
      <c r="R8" s="335"/>
      <c r="S8" s="335"/>
      <c r="T8" s="9"/>
      <c r="U8" s="9"/>
      <c r="V8" s="9"/>
      <c r="W8" s="9"/>
      <c r="X8" s="9"/>
      <c r="Y8" s="9"/>
      <c r="Z8" s="9"/>
      <c r="AA8" s="9"/>
      <c r="AB8" s="9"/>
    </row>
    <row r="9" spans="1:28" s="7" customFormat="1" ht="18.75" x14ac:dyDescent="0.2">
      <c r="A9" s="331" t="s">
        <v>9</v>
      </c>
      <c r="B9" s="331"/>
      <c r="C9" s="331"/>
      <c r="D9" s="331"/>
      <c r="E9" s="331"/>
      <c r="F9" s="331"/>
      <c r="G9" s="331"/>
      <c r="H9" s="331"/>
      <c r="I9" s="331"/>
      <c r="J9" s="331"/>
      <c r="K9" s="331"/>
      <c r="L9" s="331"/>
      <c r="M9" s="331"/>
      <c r="N9" s="331"/>
      <c r="O9" s="331"/>
      <c r="P9" s="331"/>
      <c r="Q9" s="331"/>
      <c r="R9" s="331"/>
      <c r="S9" s="331"/>
      <c r="T9" s="9"/>
      <c r="U9" s="9"/>
      <c r="V9" s="9"/>
      <c r="W9" s="9"/>
      <c r="X9" s="9"/>
      <c r="Y9" s="9"/>
      <c r="Z9" s="9"/>
      <c r="AA9" s="9"/>
      <c r="AB9" s="9"/>
    </row>
    <row r="10" spans="1:28" s="7" customFormat="1" ht="18.75" x14ac:dyDescent="0.2">
      <c r="A10" s="334"/>
      <c r="B10" s="334"/>
      <c r="C10" s="334"/>
      <c r="D10" s="334"/>
      <c r="E10" s="334"/>
      <c r="F10" s="334"/>
      <c r="G10" s="334"/>
      <c r="H10" s="334"/>
      <c r="I10" s="334"/>
      <c r="J10" s="334"/>
      <c r="K10" s="334"/>
      <c r="L10" s="334"/>
      <c r="M10" s="334"/>
      <c r="N10" s="334"/>
      <c r="O10" s="334"/>
      <c r="P10" s="334"/>
      <c r="Q10" s="334"/>
      <c r="R10" s="334"/>
      <c r="S10" s="334"/>
      <c r="T10" s="9"/>
      <c r="U10" s="9"/>
      <c r="V10" s="9"/>
      <c r="W10" s="9"/>
      <c r="X10" s="9"/>
      <c r="Y10" s="9"/>
      <c r="Z10" s="9"/>
      <c r="AA10" s="9"/>
      <c r="AB10" s="9"/>
    </row>
    <row r="11" spans="1:28" s="7" customFormat="1" ht="18.75" x14ac:dyDescent="0.2">
      <c r="A11" s="343" t="str">
        <f>'1. паспорт местоположение'!A12:C12</f>
        <v>L_ 20230311</v>
      </c>
      <c r="B11" s="343"/>
      <c r="C11" s="343"/>
      <c r="D11" s="343"/>
      <c r="E11" s="343"/>
      <c r="F11" s="343"/>
      <c r="G11" s="343"/>
      <c r="H11" s="343"/>
      <c r="I11" s="343"/>
      <c r="J11" s="343"/>
      <c r="K11" s="343"/>
      <c r="L11" s="343"/>
      <c r="M11" s="343"/>
      <c r="N11" s="343"/>
      <c r="O11" s="343"/>
      <c r="P11" s="343"/>
      <c r="Q11" s="343"/>
      <c r="R11" s="343"/>
      <c r="S11" s="343"/>
      <c r="T11" s="9"/>
      <c r="U11" s="9"/>
      <c r="V11" s="9"/>
      <c r="W11" s="9"/>
      <c r="X11" s="9"/>
      <c r="Y11" s="9"/>
      <c r="Z11" s="9"/>
      <c r="AA11" s="9"/>
      <c r="AB11" s="9"/>
    </row>
    <row r="12" spans="1:28" s="7" customFormat="1" ht="18.75" x14ac:dyDescent="0.2">
      <c r="A12" s="331" t="s">
        <v>8</v>
      </c>
      <c r="B12" s="331"/>
      <c r="C12" s="331"/>
      <c r="D12" s="331"/>
      <c r="E12" s="331"/>
      <c r="F12" s="331"/>
      <c r="G12" s="331"/>
      <c r="H12" s="331"/>
      <c r="I12" s="331"/>
      <c r="J12" s="331"/>
      <c r="K12" s="331"/>
      <c r="L12" s="331"/>
      <c r="M12" s="331"/>
      <c r="N12" s="331"/>
      <c r="O12" s="331"/>
      <c r="P12" s="331"/>
      <c r="Q12" s="331"/>
      <c r="R12" s="331"/>
      <c r="S12" s="331"/>
      <c r="T12" s="9"/>
      <c r="U12" s="9"/>
      <c r="V12" s="9"/>
      <c r="W12" s="9"/>
      <c r="X12" s="9"/>
      <c r="Y12" s="9"/>
      <c r="Z12" s="9"/>
      <c r="AA12" s="9"/>
      <c r="AB12" s="9"/>
    </row>
    <row r="13" spans="1:28" s="7"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3"/>
      <c r="U13" s="3"/>
      <c r="V13" s="3"/>
      <c r="W13" s="3"/>
      <c r="X13" s="3"/>
      <c r="Y13" s="3"/>
      <c r="Z13" s="3"/>
      <c r="AA13" s="3"/>
      <c r="AB13" s="3"/>
    </row>
    <row r="14" spans="1:28" s="2" customFormat="1" ht="15.75" x14ac:dyDescent="0.2">
      <c r="A14" s="335" t="str">
        <f>'1. паспорт местоположение'!A15:C15</f>
        <v xml:space="preserve">Установка приборов учета  по ПП № 522 - 240шт, поверка    -1727 шт. </v>
      </c>
      <c r="B14" s="335"/>
      <c r="C14" s="335"/>
      <c r="D14" s="335"/>
      <c r="E14" s="335"/>
      <c r="F14" s="335"/>
      <c r="G14" s="335"/>
      <c r="H14" s="335"/>
      <c r="I14" s="335"/>
      <c r="J14" s="335"/>
      <c r="K14" s="335"/>
      <c r="L14" s="335"/>
      <c r="M14" s="335"/>
      <c r="N14" s="335"/>
      <c r="O14" s="335"/>
      <c r="P14" s="335"/>
      <c r="Q14" s="335"/>
      <c r="R14" s="335"/>
      <c r="S14" s="335"/>
      <c r="T14" s="6"/>
      <c r="U14" s="6"/>
      <c r="V14" s="6"/>
      <c r="W14" s="6"/>
      <c r="X14" s="6"/>
      <c r="Y14" s="6"/>
      <c r="Z14" s="6"/>
      <c r="AA14" s="6"/>
      <c r="AB14" s="6"/>
    </row>
    <row r="15" spans="1:28" s="2" customFormat="1" ht="15" customHeight="1" x14ac:dyDescent="0.2">
      <c r="A15" s="331" t="s">
        <v>7</v>
      </c>
      <c r="B15" s="331"/>
      <c r="C15" s="331"/>
      <c r="D15" s="331"/>
      <c r="E15" s="331"/>
      <c r="F15" s="331"/>
      <c r="G15" s="331"/>
      <c r="H15" s="331"/>
      <c r="I15" s="331"/>
      <c r="J15" s="331"/>
      <c r="K15" s="331"/>
      <c r="L15" s="331"/>
      <c r="M15" s="331"/>
      <c r="N15" s="331"/>
      <c r="O15" s="331"/>
      <c r="P15" s="331"/>
      <c r="Q15" s="331"/>
      <c r="R15" s="331"/>
      <c r="S15" s="331"/>
      <c r="T15" s="4"/>
      <c r="U15" s="4"/>
      <c r="V15" s="4"/>
      <c r="W15" s="4"/>
      <c r="X15" s="4"/>
      <c r="Y15" s="4"/>
      <c r="Z15" s="4"/>
      <c r="AA15" s="4"/>
      <c r="AB15" s="4"/>
    </row>
    <row r="16" spans="1:28" s="2"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3"/>
      <c r="U16" s="3"/>
      <c r="V16" s="3"/>
      <c r="W16" s="3"/>
      <c r="X16" s="3"/>
      <c r="Y16" s="3"/>
    </row>
    <row r="17" spans="1:28" s="2" customFormat="1" ht="45.75" customHeight="1" x14ac:dyDescent="0.2">
      <c r="A17" s="332" t="s">
        <v>502</v>
      </c>
      <c r="B17" s="332"/>
      <c r="C17" s="332"/>
      <c r="D17" s="332"/>
      <c r="E17" s="332"/>
      <c r="F17" s="332"/>
      <c r="G17" s="332"/>
      <c r="H17" s="332"/>
      <c r="I17" s="332"/>
      <c r="J17" s="332"/>
      <c r="K17" s="332"/>
      <c r="L17" s="332"/>
      <c r="M17" s="332"/>
      <c r="N17" s="332"/>
      <c r="O17" s="332"/>
      <c r="P17" s="332"/>
      <c r="Q17" s="332"/>
      <c r="R17" s="332"/>
      <c r="S17" s="332"/>
      <c r="T17" s="5"/>
      <c r="U17" s="5"/>
      <c r="V17" s="5"/>
      <c r="W17" s="5"/>
      <c r="X17" s="5"/>
      <c r="Y17" s="5"/>
      <c r="Z17" s="5"/>
      <c r="AA17" s="5"/>
      <c r="AB17" s="5"/>
    </row>
    <row r="18" spans="1:28" s="2"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
      <c r="U18" s="3"/>
      <c r="V18" s="3"/>
      <c r="W18" s="3"/>
      <c r="X18" s="3"/>
      <c r="Y18" s="3"/>
    </row>
    <row r="19" spans="1:28" s="2" customFormat="1" ht="54" customHeight="1" x14ac:dyDescent="0.2">
      <c r="A19" s="339" t="s">
        <v>6</v>
      </c>
      <c r="B19" s="339" t="s">
        <v>100</v>
      </c>
      <c r="C19" s="340" t="s">
        <v>396</v>
      </c>
      <c r="D19" s="339" t="s">
        <v>395</v>
      </c>
      <c r="E19" s="339" t="s">
        <v>99</v>
      </c>
      <c r="F19" s="339" t="s">
        <v>98</v>
      </c>
      <c r="G19" s="339" t="s">
        <v>391</v>
      </c>
      <c r="H19" s="339" t="s">
        <v>97</v>
      </c>
      <c r="I19" s="339" t="s">
        <v>96</v>
      </c>
      <c r="J19" s="339" t="s">
        <v>95</v>
      </c>
      <c r="K19" s="339" t="s">
        <v>94</v>
      </c>
      <c r="L19" s="339" t="s">
        <v>93</v>
      </c>
      <c r="M19" s="339" t="s">
        <v>92</v>
      </c>
      <c r="N19" s="339" t="s">
        <v>91</v>
      </c>
      <c r="O19" s="339" t="s">
        <v>90</v>
      </c>
      <c r="P19" s="339" t="s">
        <v>89</v>
      </c>
      <c r="Q19" s="339" t="s">
        <v>394</v>
      </c>
      <c r="R19" s="339"/>
      <c r="S19" s="342" t="s">
        <v>496</v>
      </c>
      <c r="T19" s="3"/>
      <c r="U19" s="3"/>
      <c r="V19" s="3"/>
      <c r="W19" s="3"/>
      <c r="X19" s="3"/>
      <c r="Y19" s="3"/>
    </row>
    <row r="20" spans="1:28" s="2" customFormat="1" ht="180.75" customHeight="1" x14ac:dyDescent="0.2">
      <c r="A20" s="339"/>
      <c r="B20" s="339"/>
      <c r="C20" s="341"/>
      <c r="D20" s="339"/>
      <c r="E20" s="339"/>
      <c r="F20" s="339"/>
      <c r="G20" s="339"/>
      <c r="H20" s="339"/>
      <c r="I20" s="339"/>
      <c r="J20" s="339"/>
      <c r="K20" s="339"/>
      <c r="L20" s="339"/>
      <c r="M20" s="339"/>
      <c r="N20" s="339"/>
      <c r="O20" s="339"/>
      <c r="P20" s="339"/>
      <c r="Q20" s="31" t="s">
        <v>392</v>
      </c>
      <c r="R20" s="32" t="s">
        <v>393</v>
      </c>
      <c r="S20" s="34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198"/>
      <c r="B23" s="34" t="s">
        <v>573</v>
      </c>
      <c r="C23" s="34"/>
      <c r="D23" s="34"/>
      <c r="E23" s="198" t="s">
        <v>574</v>
      </c>
      <c r="F23" s="198" t="s">
        <v>574</v>
      </c>
      <c r="G23" s="198" t="s">
        <v>574</v>
      </c>
      <c r="H23" s="198"/>
      <c r="I23" s="198"/>
      <c r="J23" s="198"/>
      <c r="K23" s="198"/>
      <c r="L23" s="198"/>
      <c r="M23" s="198"/>
      <c r="N23" s="198"/>
      <c r="O23" s="198"/>
      <c r="P23" s="198"/>
      <c r="Q23" s="199"/>
      <c r="R23" s="200"/>
      <c r="S23" s="20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X23" sqref="X23"/>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30" t="str">
        <f>'1. паспорт местоположение'!$A$5</f>
        <v>Год раскрытия информации: 2022 год</v>
      </c>
      <c r="B6" s="330"/>
      <c r="C6" s="330"/>
      <c r="D6" s="330"/>
      <c r="E6" s="330"/>
      <c r="F6" s="330"/>
      <c r="G6" s="330"/>
      <c r="H6" s="330"/>
      <c r="I6" s="330"/>
      <c r="J6" s="330"/>
      <c r="K6" s="330"/>
      <c r="L6" s="330"/>
      <c r="M6" s="330"/>
      <c r="N6" s="330"/>
      <c r="O6" s="330"/>
      <c r="P6" s="330"/>
      <c r="Q6" s="330"/>
      <c r="R6" s="330"/>
      <c r="S6" s="330"/>
      <c r="T6" s="330"/>
    </row>
    <row r="7" spans="1:20" s="7" customFormat="1" x14ac:dyDescent="0.2">
      <c r="A7" s="12"/>
    </row>
    <row r="8" spans="1:20" s="7" customFormat="1" ht="18.75" x14ac:dyDescent="0.2">
      <c r="A8" s="334" t="s">
        <v>10</v>
      </c>
      <c r="B8" s="334"/>
      <c r="C8" s="334"/>
      <c r="D8" s="334"/>
      <c r="E8" s="334"/>
      <c r="F8" s="334"/>
      <c r="G8" s="334"/>
      <c r="H8" s="334"/>
      <c r="I8" s="334"/>
      <c r="J8" s="334"/>
      <c r="K8" s="334"/>
      <c r="L8" s="334"/>
      <c r="M8" s="334"/>
      <c r="N8" s="334"/>
      <c r="O8" s="334"/>
      <c r="P8" s="334"/>
      <c r="Q8" s="334"/>
      <c r="R8" s="334"/>
      <c r="S8" s="334"/>
      <c r="T8" s="334"/>
    </row>
    <row r="9" spans="1:20" s="7" customFormat="1" ht="18.75" x14ac:dyDescent="0.2">
      <c r="A9" s="334"/>
      <c r="B9" s="334"/>
      <c r="C9" s="334"/>
      <c r="D9" s="334"/>
      <c r="E9" s="334"/>
      <c r="F9" s="334"/>
      <c r="G9" s="334"/>
      <c r="H9" s="334"/>
      <c r="I9" s="334"/>
      <c r="J9" s="334"/>
      <c r="K9" s="334"/>
      <c r="L9" s="334"/>
      <c r="M9" s="334"/>
      <c r="N9" s="334"/>
      <c r="O9" s="334"/>
      <c r="P9" s="334"/>
      <c r="Q9" s="334"/>
      <c r="R9" s="334"/>
      <c r="S9" s="334"/>
      <c r="T9" s="334"/>
    </row>
    <row r="10" spans="1:20" s="7" customFormat="1" ht="18.75" customHeight="1" x14ac:dyDescent="0.2">
      <c r="A10" s="335" t="str">
        <f>'1. паспорт местоположение'!A9:C9</f>
        <v xml:space="preserve">ГУП "Региональные электрические сети "РБ  </v>
      </c>
      <c r="B10" s="335"/>
      <c r="C10" s="335"/>
      <c r="D10" s="335"/>
      <c r="E10" s="335"/>
      <c r="F10" s="335"/>
      <c r="G10" s="335"/>
      <c r="H10" s="335"/>
      <c r="I10" s="335"/>
      <c r="J10" s="335"/>
      <c r="K10" s="335"/>
      <c r="L10" s="335"/>
      <c r="M10" s="335"/>
      <c r="N10" s="335"/>
      <c r="O10" s="335"/>
      <c r="P10" s="335"/>
      <c r="Q10" s="335"/>
      <c r="R10" s="335"/>
      <c r="S10" s="335"/>
      <c r="T10" s="335"/>
    </row>
    <row r="11" spans="1:20" s="7" customFormat="1" ht="18.75" customHeight="1" x14ac:dyDescent="0.2">
      <c r="A11" s="331" t="s">
        <v>9</v>
      </c>
      <c r="B11" s="331"/>
      <c r="C11" s="331"/>
      <c r="D11" s="331"/>
      <c r="E11" s="331"/>
      <c r="F11" s="331"/>
      <c r="G11" s="331"/>
      <c r="H11" s="331"/>
      <c r="I11" s="331"/>
      <c r="J11" s="331"/>
      <c r="K11" s="331"/>
      <c r="L11" s="331"/>
      <c r="M11" s="331"/>
      <c r="N11" s="331"/>
      <c r="O11" s="331"/>
      <c r="P11" s="331"/>
      <c r="Q11" s="331"/>
      <c r="R11" s="331"/>
      <c r="S11" s="331"/>
      <c r="T11" s="331"/>
    </row>
    <row r="12" spans="1:20" s="7" customFormat="1" ht="18.75" x14ac:dyDescent="0.2">
      <c r="A12" s="334"/>
      <c r="B12" s="334"/>
      <c r="C12" s="334"/>
      <c r="D12" s="334"/>
      <c r="E12" s="334"/>
      <c r="F12" s="334"/>
      <c r="G12" s="334"/>
      <c r="H12" s="334"/>
      <c r="I12" s="334"/>
      <c r="J12" s="334"/>
      <c r="K12" s="334"/>
      <c r="L12" s="334"/>
      <c r="M12" s="334"/>
      <c r="N12" s="334"/>
      <c r="O12" s="334"/>
      <c r="P12" s="334"/>
      <c r="Q12" s="334"/>
      <c r="R12" s="334"/>
      <c r="S12" s="334"/>
      <c r="T12" s="334"/>
    </row>
    <row r="13" spans="1:20" s="7" customFormat="1" ht="18.75" customHeight="1" x14ac:dyDescent="0.2">
      <c r="A13" s="336" t="str">
        <f>'1. паспорт местоположение'!$A$12</f>
        <v>L_ 20230311</v>
      </c>
      <c r="B13" s="336"/>
      <c r="C13" s="336"/>
      <c r="D13" s="336"/>
      <c r="E13" s="336"/>
      <c r="F13" s="336"/>
      <c r="G13" s="336"/>
      <c r="H13" s="336"/>
      <c r="I13" s="336"/>
      <c r="J13" s="336"/>
      <c r="K13" s="336"/>
      <c r="L13" s="336"/>
      <c r="M13" s="336"/>
      <c r="N13" s="336"/>
      <c r="O13" s="336"/>
      <c r="P13" s="336"/>
      <c r="Q13" s="336"/>
      <c r="R13" s="336"/>
      <c r="S13" s="336"/>
      <c r="T13" s="336"/>
    </row>
    <row r="14" spans="1:20" s="7" customFormat="1" ht="18.75" customHeight="1" x14ac:dyDescent="0.2">
      <c r="A14" s="331" t="s">
        <v>8</v>
      </c>
      <c r="B14" s="331"/>
      <c r="C14" s="331"/>
      <c r="D14" s="331"/>
      <c r="E14" s="331"/>
      <c r="F14" s="331"/>
      <c r="G14" s="331"/>
      <c r="H14" s="331"/>
      <c r="I14" s="331"/>
      <c r="J14" s="331"/>
      <c r="K14" s="331"/>
      <c r="L14" s="331"/>
      <c r="M14" s="331"/>
      <c r="N14" s="331"/>
      <c r="O14" s="331"/>
      <c r="P14" s="331"/>
      <c r="Q14" s="331"/>
      <c r="R14" s="331"/>
      <c r="S14" s="331"/>
      <c r="T14" s="331"/>
    </row>
    <row r="15" spans="1:20" s="7" customFormat="1" ht="15.75" customHeight="1" x14ac:dyDescent="0.2">
      <c r="A15" s="337"/>
      <c r="B15" s="337"/>
      <c r="C15" s="337"/>
      <c r="D15" s="337"/>
      <c r="E15" s="337"/>
      <c r="F15" s="337"/>
      <c r="G15" s="337"/>
      <c r="H15" s="337"/>
      <c r="I15" s="337"/>
      <c r="J15" s="337"/>
      <c r="K15" s="337"/>
      <c r="L15" s="337"/>
      <c r="M15" s="337"/>
      <c r="N15" s="337"/>
      <c r="O15" s="337"/>
      <c r="P15" s="337"/>
      <c r="Q15" s="337"/>
      <c r="R15" s="337"/>
      <c r="S15" s="337"/>
      <c r="T15" s="337"/>
    </row>
    <row r="16" spans="1:20" s="2" customFormat="1" x14ac:dyDescent="0.2">
      <c r="A16" s="335" t="str">
        <f>'1. паспорт местоположение'!$A$15</f>
        <v xml:space="preserve">Установка приборов учета  по ПП № 522 - 240шт, поверка    -1727 шт. </v>
      </c>
      <c r="B16" s="335"/>
      <c r="C16" s="335"/>
      <c r="D16" s="335"/>
      <c r="E16" s="335"/>
      <c r="F16" s="335"/>
      <c r="G16" s="335"/>
      <c r="H16" s="335"/>
      <c r="I16" s="335"/>
      <c r="J16" s="335"/>
      <c r="K16" s="335"/>
      <c r="L16" s="335"/>
      <c r="M16" s="335"/>
      <c r="N16" s="335"/>
      <c r="O16" s="335"/>
      <c r="P16" s="335"/>
      <c r="Q16" s="335"/>
      <c r="R16" s="335"/>
      <c r="S16" s="335"/>
      <c r="T16" s="335"/>
    </row>
    <row r="17" spans="1:113" s="2" customFormat="1" ht="15" customHeight="1" x14ac:dyDescent="0.2">
      <c r="A17" s="331" t="s">
        <v>7</v>
      </c>
      <c r="B17" s="331"/>
      <c r="C17" s="331"/>
      <c r="D17" s="331"/>
      <c r="E17" s="331"/>
      <c r="F17" s="331"/>
      <c r="G17" s="331"/>
      <c r="H17" s="331"/>
      <c r="I17" s="331"/>
      <c r="J17" s="331"/>
      <c r="K17" s="331"/>
      <c r="L17" s="331"/>
      <c r="M17" s="331"/>
      <c r="N17" s="331"/>
      <c r="O17" s="331"/>
      <c r="P17" s="331"/>
      <c r="Q17" s="331"/>
      <c r="R17" s="331"/>
      <c r="S17" s="331"/>
      <c r="T17" s="331"/>
    </row>
    <row r="18" spans="1:113" s="2"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337"/>
    </row>
    <row r="19" spans="1:113" s="2" customFormat="1" ht="15" customHeight="1" x14ac:dyDescent="0.2">
      <c r="A19" s="333" t="s">
        <v>507</v>
      </c>
      <c r="B19" s="333"/>
      <c r="C19" s="333"/>
      <c r="D19" s="333"/>
      <c r="E19" s="333"/>
      <c r="F19" s="333"/>
      <c r="G19" s="333"/>
      <c r="H19" s="333"/>
      <c r="I19" s="333"/>
      <c r="J19" s="333"/>
      <c r="K19" s="333"/>
      <c r="L19" s="333"/>
      <c r="M19" s="333"/>
      <c r="N19" s="333"/>
      <c r="O19" s="333"/>
      <c r="P19" s="333"/>
      <c r="Q19" s="333"/>
      <c r="R19" s="333"/>
      <c r="S19" s="333"/>
      <c r="T19" s="333"/>
    </row>
    <row r="20" spans="1:113" s="39" customFormat="1" ht="21" customHeight="1" x14ac:dyDescent="0.25">
      <c r="A20" s="347"/>
      <c r="B20" s="347"/>
      <c r="C20" s="347"/>
      <c r="D20" s="347"/>
      <c r="E20" s="347"/>
      <c r="F20" s="347"/>
      <c r="G20" s="347"/>
      <c r="H20" s="347"/>
      <c r="I20" s="347"/>
      <c r="J20" s="347"/>
      <c r="K20" s="347"/>
      <c r="L20" s="347"/>
      <c r="M20" s="347"/>
      <c r="N20" s="347"/>
      <c r="O20" s="347"/>
      <c r="P20" s="347"/>
      <c r="Q20" s="347"/>
      <c r="R20" s="347"/>
      <c r="S20" s="347"/>
      <c r="T20" s="347"/>
    </row>
    <row r="21" spans="1:113" ht="46.5" customHeight="1" x14ac:dyDescent="0.25">
      <c r="A21" s="348" t="s">
        <v>6</v>
      </c>
      <c r="B21" s="351" t="s">
        <v>228</v>
      </c>
      <c r="C21" s="352"/>
      <c r="D21" s="355" t="s">
        <v>122</v>
      </c>
      <c r="E21" s="351" t="s">
        <v>535</v>
      </c>
      <c r="F21" s="352"/>
      <c r="G21" s="351" t="s">
        <v>279</v>
      </c>
      <c r="H21" s="352"/>
      <c r="I21" s="351" t="s">
        <v>121</v>
      </c>
      <c r="J21" s="352"/>
      <c r="K21" s="355" t="s">
        <v>120</v>
      </c>
      <c r="L21" s="351" t="s">
        <v>119</v>
      </c>
      <c r="M21" s="352"/>
      <c r="N21" s="351" t="s">
        <v>532</v>
      </c>
      <c r="O21" s="352"/>
      <c r="P21" s="355" t="s">
        <v>118</v>
      </c>
      <c r="Q21" s="344" t="s">
        <v>117</v>
      </c>
      <c r="R21" s="345"/>
      <c r="S21" s="344" t="s">
        <v>116</v>
      </c>
      <c r="T21" s="346"/>
    </row>
    <row r="22" spans="1:113" ht="204.75" customHeight="1" x14ac:dyDescent="0.25">
      <c r="A22" s="349"/>
      <c r="B22" s="353"/>
      <c r="C22" s="354"/>
      <c r="D22" s="357"/>
      <c r="E22" s="353"/>
      <c r="F22" s="354"/>
      <c r="G22" s="353"/>
      <c r="H22" s="354"/>
      <c r="I22" s="353"/>
      <c r="J22" s="354"/>
      <c r="K22" s="356"/>
      <c r="L22" s="353"/>
      <c r="M22" s="354"/>
      <c r="N22" s="353"/>
      <c r="O22" s="354"/>
      <c r="P22" s="356"/>
      <c r="Q22" s="84" t="s">
        <v>115</v>
      </c>
      <c r="R22" s="84" t="s">
        <v>506</v>
      </c>
      <c r="S22" s="84" t="s">
        <v>114</v>
      </c>
      <c r="T22" s="84" t="s">
        <v>113</v>
      </c>
    </row>
    <row r="23" spans="1:113" ht="51.75" customHeight="1" x14ac:dyDescent="0.25">
      <c r="A23" s="350"/>
      <c r="B23" s="84" t="s">
        <v>111</v>
      </c>
      <c r="C23" s="84" t="s">
        <v>112</v>
      </c>
      <c r="D23" s="356"/>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6" t="s">
        <v>545</v>
      </c>
      <c r="C25" s="146" t="str">
        <f>B25</f>
        <v>нд</v>
      </c>
      <c r="D25" s="147" t="str">
        <f>C25</f>
        <v>нд</v>
      </c>
      <c r="E25" s="147" t="str">
        <f>B25</f>
        <v>нд</v>
      </c>
      <c r="F25" s="147" t="str">
        <f>C25</f>
        <v>нд</v>
      </c>
      <c r="G25" s="147" t="str">
        <f>B25</f>
        <v>нд</v>
      </c>
      <c r="H25" s="147" t="str">
        <f>C25</f>
        <v>нд</v>
      </c>
      <c r="I25" s="146">
        <v>0</v>
      </c>
      <c r="J25" s="146">
        <v>2023</v>
      </c>
      <c r="K25" s="146">
        <f>J25</f>
        <v>2023</v>
      </c>
      <c r="L25" s="146">
        <v>6</v>
      </c>
      <c r="M25" s="146">
        <v>6</v>
      </c>
      <c r="N25" s="147" t="s">
        <v>545</v>
      </c>
      <c r="O25" s="147" t="s">
        <v>545</v>
      </c>
      <c r="P25" s="146"/>
      <c r="Q25" s="147" t="s">
        <v>784</v>
      </c>
      <c r="R25" s="147" t="s">
        <v>579</v>
      </c>
      <c r="S25" s="147"/>
      <c r="T25" s="147"/>
    </row>
    <row r="26" spans="1:113" ht="24" customHeight="1" x14ac:dyDescent="0.25">
      <c r="H26" s="148"/>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3" t="s">
        <v>539</v>
      </c>
      <c r="C29" s="143"/>
      <c r="D29" s="143"/>
      <c r="E29" s="143"/>
      <c r="F29" s="143"/>
      <c r="G29" s="143"/>
      <c r="I29" s="143"/>
      <c r="J29" s="143"/>
      <c r="K29" s="143"/>
      <c r="L29" s="143"/>
      <c r="M29" s="143"/>
      <c r="N29" s="143"/>
      <c r="O29" s="143"/>
      <c r="P29" s="143"/>
      <c r="Q29" s="143"/>
      <c r="R29" s="143"/>
    </row>
    <row r="30" spans="1:113" x14ac:dyDescent="0.25">
      <c r="H30" s="143"/>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30" t="str">
        <f>'1. паспорт местоположение'!$A$5</f>
        <v>Год раскрытия информации: 2022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34" t="s">
        <v>10</v>
      </c>
      <c r="F7" s="334"/>
      <c r="G7" s="334"/>
      <c r="H7" s="334"/>
      <c r="I7" s="334"/>
      <c r="J7" s="334"/>
      <c r="K7" s="334"/>
      <c r="L7" s="334"/>
      <c r="M7" s="334"/>
      <c r="N7" s="334"/>
      <c r="O7" s="334"/>
      <c r="P7" s="334"/>
      <c r="Q7" s="334"/>
      <c r="R7" s="334"/>
      <c r="S7" s="334"/>
      <c r="T7" s="334"/>
      <c r="U7" s="334"/>
      <c r="V7" s="334"/>
      <c r="W7" s="334"/>
      <c r="X7" s="334"/>
      <c r="Y7" s="33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35" t="s">
        <v>553</v>
      </c>
      <c r="F9" s="335"/>
      <c r="G9" s="335"/>
      <c r="H9" s="335"/>
      <c r="I9" s="335"/>
      <c r="J9" s="335"/>
      <c r="K9" s="335"/>
      <c r="L9" s="335"/>
      <c r="M9" s="335"/>
      <c r="N9" s="335"/>
      <c r="O9" s="335"/>
      <c r="P9" s="335"/>
      <c r="Q9" s="335"/>
      <c r="R9" s="335"/>
      <c r="S9" s="335"/>
      <c r="T9" s="335"/>
      <c r="U9" s="335"/>
      <c r="V9" s="335"/>
      <c r="W9" s="335"/>
      <c r="X9" s="335"/>
      <c r="Y9" s="335"/>
    </row>
    <row r="10" spans="1:27" s="7" customFormat="1" ht="18.75" customHeight="1" x14ac:dyDescent="0.2">
      <c r="E10" s="331" t="s">
        <v>9</v>
      </c>
      <c r="F10" s="331"/>
      <c r="G10" s="331"/>
      <c r="H10" s="331"/>
      <c r="I10" s="331"/>
      <c r="J10" s="331"/>
      <c r="K10" s="331"/>
      <c r="L10" s="331"/>
      <c r="M10" s="331"/>
      <c r="N10" s="331"/>
      <c r="O10" s="331"/>
      <c r="P10" s="331"/>
      <c r="Q10" s="331"/>
      <c r="R10" s="331"/>
      <c r="S10" s="331"/>
      <c r="T10" s="331"/>
      <c r="U10" s="331"/>
      <c r="V10" s="331"/>
      <c r="W10" s="331"/>
      <c r="X10" s="331"/>
      <c r="Y10" s="33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36" t="str">
        <f>'1. паспорт местоположение'!$A$12</f>
        <v>L_ 20230311</v>
      </c>
      <c r="F12" s="336"/>
      <c r="G12" s="336"/>
      <c r="H12" s="336"/>
      <c r="I12" s="336"/>
      <c r="J12" s="336"/>
      <c r="K12" s="336"/>
      <c r="L12" s="336"/>
      <c r="M12" s="336"/>
      <c r="N12" s="336"/>
      <c r="O12" s="336"/>
      <c r="P12" s="336"/>
      <c r="Q12" s="336"/>
      <c r="R12" s="336"/>
      <c r="S12" s="336"/>
      <c r="T12" s="336"/>
      <c r="U12" s="336"/>
      <c r="V12" s="336"/>
      <c r="W12" s="336"/>
      <c r="X12" s="336"/>
      <c r="Y12" s="336"/>
    </row>
    <row r="13" spans="1:27" s="7" customFormat="1" ht="18.75" customHeight="1" x14ac:dyDescent="0.2">
      <c r="E13" s="331" t="s">
        <v>8</v>
      </c>
      <c r="F13" s="331"/>
      <c r="G13" s="331"/>
      <c r="H13" s="331"/>
      <c r="I13" s="331"/>
      <c r="J13" s="331"/>
      <c r="K13" s="331"/>
      <c r="L13" s="331"/>
      <c r="M13" s="331"/>
      <c r="N13" s="331"/>
      <c r="O13" s="331"/>
      <c r="P13" s="331"/>
      <c r="Q13" s="331"/>
      <c r="R13" s="331"/>
      <c r="S13" s="331"/>
      <c r="T13" s="331"/>
      <c r="U13" s="331"/>
      <c r="V13" s="331"/>
      <c r="W13" s="331"/>
      <c r="X13" s="331"/>
      <c r="Y13" s="33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35" t="str">
        <f>'1. паспорт местоположение'!$A$15</f>
        <v xml:space="preserve">Установка приборов учета  по ПП № 522 - 240шт, поверка    -1727 шт. </v>
      </c>
      <c r="F15" s="335"/>
      <c r="G15" s="335"/>
      <c r="H15" s="335"/>
      <c r="I15" s="335"/>
      <c r="J15" s="335"/>
      <c r="K15" s="335"/>
      <c r="L15" s="335"/>
      <c r="M15" s="335"/>
      <c r="N15" s="335"/>
      <c r="O15" s="335"/>
      <c r="P15" s="335"/>
      <c r="Q15" s="335"/>
      <c r="R15" s="335"/>
      <c r="S15" s="335"/>
      <c r="T15" s="335"/>
      <c r="U15" s="335"/>
      <c r="V15" s="335"/>
      <c r="W15" s="335"/>
      <c r="X15" s="335"/>
      <c r="Y15" s="335"/>
    </row>
    <row r="16" spans="1:27" s="2" customFormat="1" ht="15" customHeight="1" x14ac:dyDescent="0.2">
      <c r="E16" s="331" t="s">
        <v>7</v>
      </c>
      <c r="F16" s="331"/>
      <c r="G16" s="331"/>
      <c r="H16" s="331"/>
      <c r="I16" s="331"/>
      <c r="J16" s="331"/>
      <c r="K16" s="331"/>
      <c r="L16" s="331"/>
      <c r="M16" s="331"/>
      <c r="N16" s="331"/>
      <c r="O16" s="331"/>
      <c r="P16" s="331"/>
      <c r="Q16" s="331"/>
      <c r="R16" s="331"/>
      <c r="S16" s="331"/>
      <c r="T16" s="331"/>
      <c r="U16" s="331"/>
      <c r="V16" s="331"/>
      <c r="W16" s="331"/>
      <c r="X16" s="331"/>
      <c r="Y16" s="3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509</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39" customFormat="1" ht="21" customHeight="1" x14ac:dyDescent="0.25"/>
    <row r="21" spans="1:27" ht="15.75" customHeight="1" x14ac:dyDescent="0.25">
      <c r="A21" s="355" t="s">
        <v>6</v>
      </c>
      <c r="B21" s="351" t="s">
        <v>516</v>
      </c>
      <c r="C21" s="352"/>
      <c r="D21" s="351" t="s">
        <v>518</v>
      </c>
      <c r="E21" s="352"/>
      <c r="F21" s="344" t="s">
        <v>94</v>
      </c>
      <c r="G21" s="346"/>
      <c r="H21" s="346"/>
      <c r="I21" s="345"/>
      <c r="J21" s="355" t="s">
        <v>519</v>
      </c>
      <c r="K21" s="351" t="s">
        <v>520</v>
      </c>
      <c r="L21" s="352"/>
      <c r="M21" s="351" t="s">
        <v>521</v>
      </c>
      <c r="N21" s="352"/>
      <c r="O21" s="351" t="s">
        <v>508</v>
      </c>
      <c r="P21" s="352"/>
      <c r="Q21" s="351" t="s">
        <v>127</v>
      </c>
      <c r="R21" s="352"/>
      <c r="S21" s="355" t="s">
        <v>126</v>
      </c>
      <c r="T21" s="355" t="s">
        <v>522</v>
      </c>
      <c r="U21" s="355" t="s">
        <v>517</v>
      </c>
      <c r="V21" s="351" t="s">
        <v>125</v>
      </c>
      <c r="W21" s="352"/>
      <c r="X21" s="344" t="s">
        <v>117</v>
      </c>
      <c r="Y21" s="346"/>
      <c r="Z21" s="344" t="s">
        <v>116</v>
      </c>
      <c r="AA21" s="346"/>
    </row>
    <row r="22" spans="1:27" ht="216" customHeight="1" x14ac:dyDescent="0.25">
      <c r="A22" s="357"/>
      <c r="B22" s="353"/>
      <c r="C22" s="354"/>
      <c r="D22" s="353"/>
      <c r="E22" s="354"/>
      <c r="F22" s="344" t="s">
        <v>124</v>
      </c>
      <c r="G22" s="345"/>
      <c r="H22" s="344" t="s">
        <v>123</v>
      </c>
      <c r="I22" s="345"/>
      <c r="J22" s="356"/>
      <c r="K22" s="353"/>
      <c r="L22" s="354"/>
      <c r="M22" s="353"/>
      <c r="N22" s="354"/>
      <c r="O22" s="353"/>
      <c r="P22" s="354"/>
      <c r="Q22" s="353"/>
      <c r="R22" s="354"/>
      <c r="S22" s="356"/>
      <c r="T22" s="356"/>
      <c r="U22" s="356"/>
      <c r="V22" s="353"/>
      <c r="W22" s="354"/>
      <c r="X22" s="84" t="s">
        <v>115</v>
      </c>
      <c r="Y22" s="84" t="s">
        <v>506</v>
      </c>
      <c r="Z22" s="84" t="s">
        <v>114</v>
      </c>
      <c r="AA22" s="84" t="s">
        <v>113</v>
      </c>
    </row>
    <row r="23" spans="1:27" ht="60" customHeight="1" x14ac:dyDescent="0.25">
      <c r="A23" s="356"/>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5"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30" t="str">
        <f>'1. паспорт местоположение'!$A$5</f>
        <v>Год раскрытия информации: 2022 год</v>
      </c>
      <c r="B5" s="330"/>
      <c r="C5" s="330"/>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34" t="s">
        <v>10</v>
      </c>
      <c r="B7" s="334"/>
      <c r="C7" s="334"/>
      <c r="D7" s="9"/>
      <c r="E7" s="9"/>
      <c r="F7" s="9"/>
      <c r="G7" s="9"/>
      <c r="H7" s="9"/>
      <c r="I7" s="9"/>
      <c r="J7" s="9"/>
      <c r="K7" s="9"/>
      <c r="L7" s="9"/>
      <c r="M7" s="9"/>
      <c r="N7" s="9"/>
      <c r="O7" s="9"/>
      <c r="P7" s="9"/>
      <c r="Q7" s="9"/>
      <c r="R7" s="9"/>
      <c r="S7" s="9"/>
      <c r="T7" s="9"/>
      <c r="U7" s="9"/>
    </row>
    <row r="8" spans="1:29" s="7" customFormat="1" ht="18.75" x14ac:dyDescent="0.2">
      <c r="A8" s="334"/>
      <c r="B8" s="334"/>
      <c r="C8" s="334"/>
      <c r="D8" s="10"/>
      <c r="E8" s="10"/>
      <c r="F8" s="10"/>
      <c r="G8" s="10"/>
      <c r="H8" s="9"/>
      <c r="I8" s="9"/>
      <c r="J8" s="9"/>
      <c r="K8" s="9"/>
      <c r="L8" s="9"/>
      <c r="M8" s="9"/>
      <c r="N8" s="9"/>
      <c r="O8" s="9"/>
      <c r="P8" s="9"/>
      <c r="Q8" s="9"/>
      <c r="R8" s="9"/>
      <c r="S8" s="9"/>
      <c r="T8" s="9"/>
      <c r="U8" s="9"/>
    </row>
    <row r="9" spans="1:29" s="7" customFormat="1" ht="18.75" x14ac:dyDescent="0.2">
      <c r="A9" s="335" t="str">
        <f>'1. паспорт местоположение'!A9:C9</f>
        <v xml:space="preserve">ГУП "Региональные электрические сети "РБ  </v>
      </c>
      <c r="B9" s="335"/>
      <c r="C9" s="335"/>
      <c r="D9" s="6"/>
      <c r="E9" s="6"/>
      <c r="F9" s="6"/>
      <c r="G9" s="6"/>
      <c r="H9" s="9"/>
      <c r="I9" s="9"/>
      <c r="J9" s="9"/>
      <c r="K9" s="9"/>
      <c r="L9" s="9"/>
      <c r="M9" s="9"/>
      <c r="N9" s="9"/>
      <c r="O9" s="9"/>
      <c r="P9" s="9"/>
      <c r="Q9" s="9"/>
      <c r="R9" s="9"/>
      <c r="S9" s="9"/>
      <c r="T9" s="9"/>
      <c r="U9" s="9"/>
    </row>
    <row r="10" spans="1:29" s="7" customFormat="1" ht="18.75" x14ac:dyDescent="0.2">
      <c r="A10" s="331" t="s">
        <v>9</v>
      </c>
      <c r="B10" s="331"/>
      <c r="C10" s="331"/>
      <c r="D10" s="4"/>
      <c r="E10" s="4"/>
      <c r="F10" s="4"/>
      <c r="G10" s="4"/>
      <c r="H10" s="9"/>
      <c r="I10" s="9"/>
      <c r="J10" s="9"/>
      <c r="K10" s="9"/>
      <c r="L10" s="9"/>
      <c r="M10" s="9"/>
      <c r="N10" s="9"/>
      <c r="O10" s="9"/>
      <c r="P10" s="9"/>
      <c r="Q10" s="9"/>
      <c r="R10" s="9"/>
      <c r="S10" s="9"/>
      <c r="T10" s="9"/>
      <c r="U10" s="9"/>
    </row>
    <row r="11" spans="1:29" s="7" customFormat="1" ht="18.75" x14ac:dyDescent="0.2">
      <c r="A11" s="334"/>
      <c r="B11" s="334"/>
      <c r="C11" s="334"/>
      <c r="D11" s="10"/>
      <c r="E11" s="10"/>
      <c r="F11" s="10"/>
      <c r="G11" s="10"/>
      <c r="H11" s="9"/>
      <c r="I11" s="9"/>
      <c r="J11" s="9"/>
      <c r="K11" s="9"/>
      <c r="L11" s="9"/>
      <c r="M11" s="9"/>
      <c r="N11" s="9"/>
      <c r="O11" s="9"/>
      <c r="P11" s="9"/>
      <c r="Q11" s="9"/>
      <c r="R11" s="9"/>
      <c r="S11" s="9"/>
      <c r="T11" s="9"/>
      <c r="U11" s="9"/>
    </row>
    <row r="12" spans="1:29" s="7" customFormat="1" ht="18.75" x14ac:dyDescent="0.2">
      <c r="A12" s="336" t="str">
        <f>'1. паспорт местоположение'!$A$12</f>
        <v>L_ 20230311</v>
      </c>
      <c r="B12" s="336"/>
      <c r="C12" s="336"/>
      <c r="D12" s="6"/>
      <c r="E12" s="6"/>
      <c r="F12" s="6"/>
      <c r="G12" s="6"/>
      <c r="H12" s="9"/>
      <c r="I12" s="9"/>
      <c r="J12" s="9"/>
      <c r="K12" s="9"/>
      <c r="L12" s="9"/>
      <c r="M12" s="9"/>
      <c r="N12" s="9"/>
      <c r="O12" s="9"/>
      <c r="P12" s="9"/>
      <c r="Q12" s="9"/>
      <c r="R12" s="9"/>
      <c r="S12" s="9"/>
      <c r="T12" s="9"/>
      <c r="U12" s="9"/>
    </row>
    <row r="13" spans="1:29" s="7" customFormat="1" ht="18.75" x14ac:dyDescent="0.2">
      <c r="A13" s="331" t="s">
        <v>8</v>
      </c>
      <c r="B13" s="331"/>
      <c r="C13" s="331"/>
      <c r="D13" s="4"/>
      <c r="E13" s="4"/>
      <c r="F13" s="4"/>
      <c r="G13" s="4"/>
      <c r="H13" s="9"/>
      <c r="I13" s="9"/>
      <c r="J13" s="9"/>
      <c r="K13" s="9"/>
      <c r="L13" s="9"/>
      <c r="M13" s="9"/>
      <c r="N13" s="9"/>
      <c r="O13" s="9"/>
      <c r="P13" s="9"/>
      <c r="Q13" s="9"/>
      <c r="R13" s="9"/>
      <c r="S13" s="9"/>
      <c r="T13" s="9"/>
      <c r="U13" s="9"/>
    </row>
    <row r="14" spans="1:29" s="7" customFormat="1" ht="15.75" customHeight="1" x14ac:dyDescent="0.2">
      <c r="A14" s="337"/>
      <c r="B14" s="337"/>
      <c r="C14" s="337"/>
      <c r="D14" s="3"/>
      <c r="E14" s="3"/>
      <c r="F14" s="3"/>
      <c r="G14" s="3"/>
      <c r="H14" s="3"/>
      <c r="I14" s="3"/>
      <c r="J14" s="3"/>
      <c r="K14" s="3"/>
      <c r="L14" s="3"/>
      <c r="M14" s="3"/>
      <c r="N14" s="3"/>
      <c r="O14" s="3"/>
      <c r="P14" s="3"/>
      <c r="Q14" s="3"/>
      <c r="R14" s="3"/>
      <c r="S14" s="3"/>
      <c r="T14" s="3"/>
      <c r="U14" s="3"/>
    </row>
    <row r="15" spans="1:29" s="2" customFormat="1" ht="15.75" x14ac:dyDescent="0.2">
      <c r="A15" s="335" t="str">
        <f>'1. паспорт местоположение'!$A$15</f>
        <v xml:space="preserve">Установка приборов учета  по ПП № 522 - 240шт, поверка    -1727 шт. </v>
      </c>
      <c r="B15" s="335"/>
      <c r="C15" s="335"/>
      <c r="D15" s="6"/>
      <c r="E15" s="6"/>
      <c r="F15" s="6"/>
      <c r="G15" s="6"/>
      <c r="H15" s="6"/>
      <c r="I15" s="6"/>
      <c r="J15" s="6"/>
      <c r="K15" s="6"/>
      <c r="L15" s="6"/>
      <c r="M15" s="6"/>
      <c r="N15" s="6"/>
      <c r="O15" s="6"/>
      <c r="P15" s="6"/>
      <c r="Q15" s="6"/>
      <c r="R15" s="6"/>
      <c r="S15" s="6"/>
      <c r="T15" s="6"/>
      <c r="U15" s="6"/>
    </row>
    <row r="16" spans="1:29" s="2" customFormat="1" ht="15" customHeight="1" x14ac:dyDescent="0.2">
      <c r="A16" s="331" t="s">
        <v>7</v>
      </c>
      <c r="B16" s="331"/>
      <c r="C16" s="331"/>
      <c r="D16" s="4"/>
      <c r="E16" s="4"/>
      <c r="F16" s="4"/>
      <c r="G16" s="4"/>
      <c r="H16" s="4"/>
      <c r="I16" s="4"/>
      <c r="J16" s="4"/>
      <c r="K16" s="4"/>
      <c r="L16" s="4"/>
      <c r="M16" s="4"/>
      <c r="N16" s="4"/>
      <c r="O16" s="4"/>
      <c r="P16" s="4"/>
      <c r="Q16" s="4"/>
      <c r="R16" s="4"/>
      <c r="S16" s="4"/>
      <c r="T16" s="4"/>
      <c r="U16" s="4"/>
    </row>
    <row r="17" spans="1:21" s="2" customFormat="1" ht="15" customHeight="1" x14ac:dyDescent="0.2">
      <c r="A17" s="337"/>
      <c r="B17" s="337"/>
      <c r="C17" s="337"/>
      <c r="D17" s="3"/>
      <c r="E17" s="3"/>
      <c r="F17" s="3"/>
      <c r="G17" s="3"/>
      <c r="H17" s="3"/>
      <c r="I17" s="3"/>
      <c r="J17" s="3"/>
      <c r="K17" s="3"/>
      <c r="L17" s="3"/>
      <c r="M17" s="3"/>
      <c r="N17" s="3"/>
      <c r="O17" s="3"/>
      <c r="P17" s="3"/>
      <c r="Q17" s="3"/>
      <c r="R17" s="3"/>
    </row>
    <row r="18" spans="1:21" s="2" customFormat="1" ht="27.75" customHeight="1" x14ac:dyDescent="0.2">
      <c r="A18" s="332" t="s">
        <v>501</v>
      </c>
      <c r="B18" s="332"/>
      <c r="C18" s="3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Установка приборов учета  по ПП № 522 - 240шт, поверка    -1727 шт.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2">
        <f>'1. паспорт местоположение'!C45</f>
        <v>8.9073000000000011</v>
      </c>
    </row>
    <row r="26" spans="1:21" ht="156" customHeight="1" x14ac:dyDescent="0.25">
      <c r="A26" s="19" t="s">
        <v>60</v>
      </c>
      <c r="B26" s="21" t="s">
        <v>236</v>
      </c>
      <c r="C26" s="29" t="s">
        <v>581</v>
      </c>
    </row>
    <row r="27" spans="1:21" ht="42.75" customHeight="1" x14ac:dyDescent="0.25">
      <c r="A27" s="19" t="s">
        <v>59</v>
      </c>
      <c r="B27" s="21" t="s">
        <v>515</v>
      </c>
      <c r="C27" s="26" t="s">
        <v>576</v>
      </c>
    </row>
    <row r="28" spans="1:21" ht="42.75" customHeight="1" x14ac:dyDescent="0.25">
      <c r="A28" s="19" t="s">
        <v>57</v>
      </c>
      <c r="B28" s="21" t="s">
        <v>58</v>
      </c>
      <c r="C28" s="26">
        <v>2023</v>
      </c>
    </row>
    <row r="29" spans="1:21" ht="42.75" customHeight="1" x14ac:dyDescent="0.25">
      <c r="A29" s="19" t="s">
        <v>55</v>
      </c>
      <c r="B29" s="20" t="s">
        <v>56</v>
      </c>
      <c r="C29" s="26">
        <f>C28</f>
        <v>2023</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30" t="str">
        <f>'1. паспорт местоположение'!$A$5</f>
        <v>Год раскрытия информации: 2022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34" t="s">
        <v>10</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9"/>
      <c r="AB6" s="9"/>
    </row>
    <row r="7" spans="1:28" ht="18.75" x14ac:dyDescent="0.25">
      <c r="A7" s="334"/>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9"/>
      <c r="AB7" s="9"/>
    </row>
    <row r="8" spans="1:28" ht="15.75" x14ac:dyDescent="0.25">
      <c r="A8" s="335" t="s">
        <v>553</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6"/>
      <c r="AB8" s="6"/>
    </row>
    <row r="9" spans="1:28" ht="15.75" x14ac:dyDescent="0.25">
      <c r="A9" s="331" t="s">
        <v>9</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4"/>
      <c r="AB9" s="4"/>
    </row>
    <row r="10" spans="1:28" ht="18.75" x14ac:dyDescent="0.2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x14ac:dyDescent="0.25">
      <c r="A11" s="336" t="str">
        <f>'1. паспорт местоположение'!$A$12</f>
        <v>L_ 20230311</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6"/>
      <c r="AB11" s="6"/>
    </row>
    <row r="12" spans="1:28" ht="15.75" x14ac:dyDescent="0.25">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4"/>
      <c r="AB12" s="4"/>
    </row>
    <row r="13" spans="1:28" ht="18.75" x14ac:dyDescent="0.2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8"/>
      <c r="AB13" s="8"/>
    </row>
    <row r="14" spans="1:28" ht="15.75" x14ac:dyDescent="0.25">
      <c r="A14" s="335" t="str">
        <f>'1. паспорт местоположение'!$A$15</f>
        <v xml:space="preserve">Установка приборов учета  по ПП № 522 - 240шт, поверка    -1727 шт. </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6"/>
      <c r="AB14" s="6"/>
    </row>
    <row r="15" spans="1:28" ht="15.75" x14ac:dyDescent="0.25">
      <c r="A15" s="331" t="s">
        <v>7</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4"/>
      <c r="AB15" s="4"/>
    </row>
    <row r="16" spans="1:28"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14"/>
      <c r="AB16" s="14"/>
    </row>
    <row r="17" spans="1:2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14"/>
      <c r="AB17" s="14"/>
    </row>
    <row r="18" spans="1:28"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14"/>
      <c r="AB18" s="14"/>
    </row>
    <row r="19" spans="1:2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14"/>
      <c r="AB19" s="14"/>
    </row>
    <row r="20" spans="1:2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14"/>
      <c r="AB20" s="14"/>
    </row>
    <row r="21" spans="1:28" x14ac:dyDescent="0.2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14"/>
      <c r="AB21" s="14"/>
    </row>
    <row r="22" spans="1:28" x14ac:dyDescent="0.25">
      <c r="A22" s="359" t="s">
        <v>533</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125"/>
      <c r="AB22" s="125"/>
    </row>
    <row r="23" spans="1:28" ht="32.25" customHeight="1" x14ac:dyDescent="0.25">
      <c r="A23" s="361" t="s">
        <v>389</v>
      </c>
      <c r="B23" s="362"/>
      <c r="C23" s="362"/>
      <c r="D23" s="362"/>
      <c r="E23" s="362"/>
      <c r="F23" s="362"/>
      <c r="G23" s="362"/>
      <c r="H23" s="362"/>
      <c r="I23" s="362"/>
      <c r="J23" s="362"/>
      <c r="K23" s="362"/>
      <c r="L23" s="363"/>
      <c r="M23" s="360" t="s">
        <v>390</v>
      </c>
      <c r="N23" s="360"/>
      <c r="O23" s="360"/>
      <c r="P23" s="360"/>
      <c r="Q23" s="360"/>
      <c r="R23" s="360"/>
      <c r="S23" s="360"/>
      <c r="T23" s="360"/>
      <c r="U23" s="360"/>
      <c r="V23" s="360"/>
      <c r="W23" s="360"/>
      <c r="X23" s="360"/>
      <c r="Y23" s="360"/>
      <c r="Z23" s="360"/>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30" t="str">
        <f>'1. паспорт местоположение'!$A$5</f>
        <v>Год раскрытия информации: 2022 год</v>
      </c>
      <c r="B5" s="330"/>
      <c r="C5" s="330"/>
      <c r="D5" s="330"/>
      <c r="E5" s="330"/>
      <c r="F5" s="330"/>
      <c r="G5" s="330"/>
      <c r="H5" s="330"/>
      <c r="I5" s="330"/>
      <c r="J5" s="330"/>
      <c r="K5" s="330"/>
      <c r="L5" s="330"/>
      <c r="M5" s="330"/>
      <c r="N5" s="330"/>
      <c r="O5" s="330"/>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34" t="s">
        <v>10</v>
      </c>
      <c r="B7" s="334"/>
      <c r="C7" s="334"/>
      <c r="D7" s="334"/>
      <c r="E7" s="334"/>
      <c r="F7" s="334"/>
      <c r="G7" s="334"/>
      <c r="H7" s="334"/>
      <c r="I7" s="334"/>
      <c r="J7" s="334"/>
      <c r="K7" s="334"/>
      <c r="L7" s="334"/>
      <c r="M7" s="334"/>
      <c r="N7" s="334"/>
      <c r="O7" s="334"/>
      <c r="P7" s="9"/>
      <c r="Q7" s="9"/>
      <c r="R7" s="9"/>
      <c r="S7" s="9"/>
      <c r="T7" s="9"/>
      <c r="U7" s="9"/>
      <c r="V7" s="9"/>
      <c r="W7" s="9"/>
      <c r="X7" s="9"/>
      <c r="Y7" s="9"/>
      <c r="Z7" s="9"/>
    </row>
    <row r="8" spans="1:28" s="7" customFormat="1" ht="18.75" x14ac:dyDescent="0.2">
      <c r="A8" s="334"/>
      <c r="B8" s="334"/>
      <c r="C8" s="334"/>
      <c r="D8" s="334"/>
      <c r="E8" s="334"/>
      <c r="F8" s="334"/>
      <c r="G8" s="334"/>
      <c r="H8" s="334"/>
      <c r="I8" s="334"/>
      <c r="J8" s="334"/>
      <c r="K8" s="334"/>
      <c r="L8" s="334"/>
      <c r="M8" s="334"/>
      <c r="N8" s="334"/>
      <c r="O8" s="334"/>
      <c r="P8" s="9"/>
      <c r="Q8" s="9"/>
      <c r="R8" s="9"/>
      <c r="S8" s="9"/>
      <c r="T8" s="9"/>
      <c r="U8" s="9"/>
      <c r="V8" s="9"/>
      <c r="W8" s="9"/>
      <c r="X8" s="9"/>
      <c r="Y8" s="9"/>
      <c r="Z8" s="9"/>
    </row>
    <row r="9" spans="1:28" s="7" customFormat="1" ht="18.75" x14ac:dyDescent="0.2">
      <c r="A9" s="335" t="str">
        <f>'1. паспорт местоположение'!A9:C9</f>
        <v xml:space="preserve">ГУП "Региональные электрические сети "РБ  </v>
      </c>
      <c r="B9" s="335"/>
      <c r="C9" s="335"/>
      <c r="D9" s="335"/>
      <c r="E9" s="335"/>
      <c r="F9" s="335"/>
      <c r="G9" s="335"/>
      <c r="H9" s="335"/>
      <c r="I9" s="335"/>
      <c r="J9" s="335"/>
      <c r="K9" s="335"/>
      <c r="L9" s="335"/>
      <c r="M9" s="335"/>
      <c r="N9" s="335"/>
      <c r="O9" s="335"/>
      <c r="P9" s="9"/>
      <c r="Q9" s="9"/>
      <c r="R9" s="9"/>
      <c r="S9" s="9"/>
      <c r="T9" s="9"/>
      <c r="U9" s="9"/>
      <c r="V9" s="9"/>
      <c r="W9" s="9"/>
      <c r="X9" s="9"/>
      <c r="Y9" s="9"/>
      <c r="Z9" s="9"/>
    </row>
    <row r="10" spans="1:28" s="7" customFormat="1" ht="18.75" x14ac:dyDescent="0.2">
      <c r="A10" s="331" t="s">
        <v>9</v>
      </c>
      <c r="B10" s="331"/>
      <c r="C10" s="331"/>
      <c r="D10" s="331"/>
      <c r="E10" s="331"/>
      <c r="F10" s="331"/>
      <c r="G10" s="331"/>
      <c r="H10" s="331"/>
      <c r="I10" s="331"/>
      <c r="J10" s="331"/>
      <c r="K10" s="331"/>
      <c r="L10" s="331"/>
      <c r="M10" s="331"/>
      <c r="N10" s="331"/>
      <c r="O10" s="331"/>
      <c r="P10" s="9"/>
      <c r="Q10" s="9"/>
      <c r="R10" s="9"/>
      <c r="S10" s="9"/>
      <c r="T10" s="9"/>
      <c r="U10" s="9"/>
      <c r="V10" s="9"/>
      <c r="W10" s="9"/>
      <c r="X10" s="9"/>
      <c r="Y10" s="9"/>
      <c r="Z10" s="9"/>
    </row>
    <row r="11" spans="1:28" s="7" customFormat="1" ht="18.75" x14ac:dyDescent="0.2">
      <c r="A11" s="334"/>
      <c r="B11" s="334"/>
      <c r="C11" s="334"/>
      <c r="D11" s="334"/>
      <c r="E11" s="334"/>
      <c r="F11" s="334"/>
      <c r="G11" s="334"/>
      <c r="H11" s="334"/>
      <c r="I11" s="334"/>
      <c r="J11" s="334"/>
      <c r="K11" s="334"/>
      <c r="L11" s="334"/>
      <c r="M11" s="334"/>
      <c r="N11" s="334"/>
      <c r="O11" s="334"/>
      <c r="P11" s="9"/>
      <c r="Q11" s="9"/>
      <c r="R11" s="9"/>
      <c r="S11" s="9"/>
      <c r="T11" s="9"/>
      <c r="U11" s="9"/>
      <c r="V11" s="9"/>
      <c r="W11" s="9"/>
      <c r="X11" s="9"/>
      <c r="Y11" s="9"/>
      <c r="Z11" s="9"/>
    </row>
    <row r="12" spans="1:28" s="7" customFormat="1" ht="18.75" x14ac:dyDescent="0.2">
      <c r="A12" s="336" t="str">
        <f>'1. паспорт местоположение'!$A$12</f>
        <v>L_ 20230311</v>
      </c>
      <c r="B12" s="336"/>
      <c r="C12" s="336"/>
      <c r="D12" s="336"/>
      <c r="E12" s="336"/>
      <c r="F12" s="336"/>
      <c r="G12" s="336"/>
      <c r="H12" s="336"/>
      <c r="I12" s="336"/>
      <c r="J12" s="336"/>
      <c r="K12" s="336"/>
      <c r="L12" s="336"/>
      <c r="M12" s="336"/>
      <c r="N12" s="336"/>
      <c r="O12" s="336"/>
      <c r="P12" s="9"/>
      <c r="Q12" s="9"/>
      <c r="R12" s="9"/>
      <c r="S12" s="9"/>
      <c r="T12" s="9"/>
      <c r="U12" s="9"/>
      <c r="V12" s="9"/>
      <c r="W12" s="9"/>
      <c r="X12" s="9"/>
      <c r="Y12" s="9"/>
      <c r="Z12" s="9"/>
    </row>
    <row r="13" spans="1:28" s="7" customFormat="1" ht="18.75" x14ac:dyDescent="0.2">
      <c r="A13" s="331" t="s">
        <v>8</v>
      </c>
      <c r="B13" s="331"/>
      <c r="C13" s="331"/>
      <c r="D13" s="331"/>
      <c r="E13" s="331"/>
      <c r="F13" s="331"/>
      <c r="G13" s="331"/>
      <c r="H13" s="331"/>
      <c r="I13" s="331"/>
      <c r="J13" s="331"/>
      <c r="K13" s="331"/>
      <c r="L13" s="331"/>
      <c r="M13" s="331"/>
      <c r="N13" s="331"/>
      <c r="O13" s="331"/>
      <c r="P13" s="9"/>
      <c r="Q13" s="9"/>
      <c r="R13" s="9"/>
      <c r="S13" s="9"/>
      <c r="T13" s="9"/>
      <c r="U13" s="9"/>
      <c r="V13" s="9"/>
      <c r="W13" s="9"/>
      <c r="X13" s="9"/>
      <c r="Y13" s="9"/>
      <c r="Z13" s="9"/>
    </row>
    <row r="14" spans="1:28" s="7" customFormat="1" ht="15.75" customHeight="1" x14ac:dyDescent="0.2">
      <c r="A14" s="337"/>
      <c r="B14" s="337"/>
      <c r="C14" s="337"/>
      <c r="D14" s="337"/>
      <c r="E14" s="337"/>
      <c r="F14" s="337"/>
      <c r="G14" s="337"/>
      <c r="H14" s="337"/>
      <c r="I14" s="337"/>
      <c r="J14" s="337"/>
      <c r="K14" s="337"/>
      <c r="L14" s="337"/>
      <c r="M14" s="337"/>
      <c r="N14" s="337"/>
      <c r="O14" s="337"/>
      <c r="P14" s="3"/>
      <c r="Q14" s="3"/>
      <c r="R14" s="3"/>
      <c r="S14" s="3"/>
      <c r="T14" s="3"/>
      <c r="U14" s="3"/>
      <c r="V14" s="3"/>
      <c r="W14" s="3"/>
      <c r="X14" s="3"/>
      <c r="Y14" s="3"/>
      <c r="Z14" s="3"/>
    </row>
    <row r="15" spans="1:28" s="2" customFormat="1" ht="15.75" x14ac:dyDescent="0.2">
      <c r="A15" s="335" t="str">
        <f>'1. паспорт местоположение'!$A$15</f>
        <v xml:space="preserve">Установка приборов учета  по ПП № 522 - 240шт, поверка    -1727 шт. </v>
      </c>
      <c r="B15" s="335"/>
      <c r="C15" s="335"/>
      <c r="D15" s="335"/>
      <c r="E15" s="335"/>
      <c r="F15" s="335"/>
      <c r="G15" s="335"/>
      <c r="H15" s="335"/>
      <c r="I15" s="335"/>
      <c r="J15" s="335"/>
      <c r="K15" s="335"/>
      <c r="L15" s="335"/>
      <c r="M15" s="335"/>
      <c r="N15" s="335"/>
      <c r="O15" s="335"/>
      <c r="P15" s="6"/>
      <c r="Q15" s="6"/>
      <c r="R15" s="6"/>
      <c r="S15" s="6"/>
      <c r="T15" s="6"/>
      <c r="U15" s="6"/>
      <c r="V15" s="6"/>
      <c r="W15" s="6"/>
      <c r="X15" s="6"/>
      <c r="Y15" s="6"/>
      <c r="Z15" s="6"/>
    </row>
    <row r="16" spans="1:28" s="2" customFormat="1" ht="15" customHeight="1" x14ac:dyDescent="0.2">
      <c r="A16" s="331" t="s">
        <v>7</v>
      </c>
      <c r="B16" s="331"/>
      <c r="C16" s="331"/>
      <c r="D16" s="331"/>
      <c r="E16" s="331"/>
      <c r="F16" s="331"/>
      <c r="G16" s="331"/>
      <c r="H16" s="331"/>
      <c r="I16" s="331"/>
      <c r="J16" s="331"/>
      <c r="K16" s="331"/>
      <c r="L16" s="331"/>
      <c r="M16" s="331"/>
      <c r="N16" s="331"/>
      <c r="O16" s="331"/>
      <c r="P16" s="4"/>
      <c r="Q16" s="4"/>
      <c r="R16" s="4"/>
      <c r="S16" s="4"/>
      <c r="T16" s="4"/>
      <c r="U16" s="4"/>
      <c r="V16" s="4"/>
      <c r="W16" s="4"/>
      <c r="X16" s="4"/>
      <c r="Y16" s="4"/>
      <c r="Z16" s="4"/>
    </row>
    <row r="17" spans="1:26" s="2" customFormat="1" ht="15" customHeight="1" x14ac:dyDescent="0.2">
      <c r="A17" s="337"/>
      <c r="B17" s="337"/>
      <c r="C17" s="337"/>
      <c r="D17" s="337"/>
      <c r="E17" s="337"/>
      <c r="F17" s="337"/>
      <c r="G17" s="337"/>
      <c r="H17" s="337"/>
      <c r="I17" s="337"/>
      <c r="J17" s="337"/>
      <c r="K17" s="337"/>
      <c r="L17" s="337"/>
      <c r="M17" s="337"/>
      <c r="N17" s="337"/>
      <c r="O17" s="337"/>
      <c r="P17" s="3"/>
      <c r="Q17" s="3"/>
      <c r="R17" s="3"/>
      <c r="S17" s="3"/>
      <c r="T17" s="3"/>
      <c r="U17" s="3"/>
      <c r="V17" s="3"/>
      <c r="W17" s="3"/>
    </row>
    <row r="18" spans="1:26" s="2" customFormat="1" ht="91.5" customHeight="1" x14ac:dyDescent="0.2">
      <c r="A18" s="364" t="s">
        <v>510</v>
      </c>
      <c r="B18" s="364"/>
      <c r="C18" s="364"/>
      <c r="D18" s="364"/>
      <c r="E18" s="364"/>
      <c r="F18" s="364"/>
      <c r="G18" s="364"/>
      <c r="H18" s="364"/>
      <c r="I18" s="364"/>
      <c r="J18" s="364"/>
      <c r="K18" s="364"/>
      <c r="L18" s="364"/>
      <c r="M18" s="364"/>
      <c r="N18" s="364"/>
      <c r="O18" s="364"/>
      <c r="P18" s="5"/>
      <c r="Q18" s="5"/>
      <c r="R18" s="5"/>
      <c r="S18" s="5"/>
      <c r="T18" s="5"/>
      <c r="U18" s="5"/>
      <c r="V18" s="5"/>
      <c r="W18" s="5"/>
      <c r="X18" s="5"/>
      <c r="Y18" s="5"/>
      <c r="Z18" s="5"/>
    </row>
    <row r="19" spans="1:26" s="2" customFormat="1" ht="78" customHeight="1" x14ac:dyDescent="0.2">
      <c r="A19" s="339" t="s">
        <v>6</v>
      </c>
      <c r="B19" s="339" t="s">
        <v>88</v>
      </c>
      <c r="C19" s="339" t="s">
        <v>87</v>
      </c>
      <c r="D19" s="339" t="s">
        <v>76</v>
      </c>
      <c r="E19" s="365" t="s">
        <v>86</v>
      </c>
      <c r="F19" s="366"/>
      <c r="G19" s="366"/>
      <c r="H19" s="366"/>
      <c r="I19" s="367"/>
      <c r="J19" s="339" t="s">
        <v>85</v>
      </c>
      <c r="K19" s="339"/>
      <c r="L19" s="339"/>
      <c r="M19" s="339"/>
      <c r="N19" s="339"/>
      <c r="O19" s="339"/>
      <c r="P19" s="3"/>
      <c r="Q19" s="3"/>
      <c r="R19" s="3"/>
      <c r="S19" s="3"/>
      <c r="T19" s="3"/>
      <c r="U19" s="3"/>
      <c r="V19" s="3"/>
      <c r="W19" s="3"/>
    </row>
    <row r="20" spans="1:26" s="2" customFormat="1" ht="51" customHeight="1" x14ac:dyDescent="0.2">
      <c r="A20" s="339"/>
      <c r="B20" s="339"/>
      <c r="C20" s="339"/>
      <c r="D20" s="339"/>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566</v>
      </c>
      <c r="C22" s="138" t="s">
        <v>545</v>
      </c>
      <c r="D22" s="138" t="s">
        <v>545</v>
      </c>
      <c r="E22" s="138" t="s">
        <v>545</v>
      </c>
      <c r="F22" s="138" t="s">
        <v>545</v>
      </c>
      <c r="G22" s="138" t="s">
        <v>545</v>
      </c>
      <c r="H22" s="138" t="s">
        <v>545</v>
      </c>
      <c r="I22" s="138" t="s">
        <v>545</v>
      </c>
      <c r="J22" s="138" t="s">
        <v>545</v>
      </c>
      <c r="K22" s="138" t="s">
        <v>545</v>
      </c>
      <c r="L22" s="138" t="s">
        <v>545</v>
      </c>
      <c r="M22" s="138" t="s">
        <v>545</v>
      </c>
      <c r="N22" s="138" t="s">
        <v>545</v>
      </c>
      <c r="O22" s="138"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37" zoomScaleSheetLayoutView="100" workbookViewId="0">
      <selection activeCell="A10" sqref="A10:AR10"/>
    </sheetView>
  </sheetViews>
  <sheetFormatPr defaultRowHeight="15.75" x14ac:dyDescent="0.25"/>
  <cols>
    <col min="1" max="3" width="9.140625" style="154"/>
    <col min="4" max="4" width="18.5703125" style="154" customWidth="1"/>
    <col min="5" max="12" width="9.140625" style="154" hidden="1" customWidth="1"/>
    <col min="13" max="13" width="4.7109375" style="154" hidden="1" customWidth="1"/>
    <col min="14" max="17" width="9.140625" style="154" hidden="1" customWidth="1"/>
    <col min="18" max="18" width="4.7109375" style="154" hidden="1" customWidth="1"/>
    <col min="19" max="36" width="9.140625" style="154" hidden="1" customWidth="1"/>
    <col min="37" max="37" width="9.140625" style="154"/>
    <col min="38" max="38" width="7.7109375" style="154" customWidth="1"/>
    <col min="39" max="39" width="3.140625" style="154" customWidth="1"/>
    <col min="40" max="40" width="13.5703125" style="154" customWidth="1"/>
    <col min="41" max="41" width="16.5703125" style="154" customWidth="1"/>
    <col min="42" max="42" width="15.7109375" style="154" customWidth="1"/>
    <col min="43" max="43" width="9.5703125" style="154" customWidth="1"/>
    <col min="44" max="44" width="8.5703125" style="154" customWidth="1"/>
    <col min="45" max="16384" width="9.140625" style="154"/>
  </cols>
  <sheetData>
    <row r="1" spans="1:44" s="150" customFormat="1" ht="18.75" customHeight="1" x14ac:dyDescent="0.25">
      <c r="A1" s="149"/>
      <c r="K1" s="152" t="s">
        <v>69</v>
      </c>
      <c r="AR1" s="152" t="s">
        <v>69</v>
      </c>
    </row>
    <row r="2" spans="1:44" s="150" customFormat="1" ht="18.75" customHeight="1" x14ac:dyDescent="0.25">
      <c r="A2" s="149"/>
      <c r="K2" s="33" t="s">
        <v>11</v>
      </c>
      <c r="AR2" s="33" t="s">
        <v>11</v>
      </c>
    </row>
    <row r="3" spans="1:44" s="150" customFormat="1" x14ac:dyDescent="0.25">
      <c r="A3" s="151"/>
      <c r="K3" s="33" t="s">
        <v>68</v>
      </c>
      <c r="AR3" s="33" t="s">
        <v>364</v>
      </c>
    </row>
    <row r="4" spans="1:44" s="150" customFormat="1" x14ac:dyDescent="0.25">
      <c r="A4" s="151"/>
      <c r="K4" s="33"/>
    </row>
    <row r="5" spans="1:44" s="150" customFormat="1" ht="18.75" customHeight="1" x14ac:dyDescent="0.25">
      <c r="A5" s="330" t="str">
        <f>'1. паспорт местоположение'!$A$5</f>
        <v>Год раскрытия информации: 2022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row>
    <row r="6" spans="1:44" s="150" customFormat="1" x14ac:dyDescent="0.25">
      <c r="A6" s="151"/>
      <c r="K6" s="33"/>
    </row>
    <row r="7" spans="1:44" s="150" customFormat="1" x14ac:dyDescent="0.25">
      <c r="A7" s="336" t="s">
        <v>10</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50" customFormat="1" x14ac:dyDescent="0.25">
      <c r="A8" s="142"/>
      <c r="B8" s="142"/>
      <c r="C8" s="142"/>
      <c r="D8" s="142"/>
      <c r="E8" s="142"/>
      <c r="F8" s="142"/>
      <c r="G8" s="142"/>
      <c r="H8" s="142"/>
      <c r="I8" s="142"/>
      <c r="J8" s="142"/>
      <c r="K8" s="142"/>
      <c r="L8" s="153"/>
      <c r="M8" s="153"/>
      <c r="N8" s="153"/>
      <c r="O8" s="153"/>
      <c r="P8" s="153"/>
      <c r="Q8" s="153"/>
      <c r="R8" s="153"/>
      <c r="S8" s="153"/>
      <c r="T8" s="153"/>
      <c r="U8" s="153"/>
      <c r="V8" s="153"/>
      <c r="W8" s="153"/>
      <c r="X8" s="153"/>
      <c r="Y8" s="153"/>
    </row>
    <row r="9" spans="1:44" s="150" customFormat="1" ht="18.75" customHeight="1" x14ac:dyDescent="0.25">
      <c r="A9" s="335" t="str">
        <f>'1. паспорт местоположение'!A9:C9</f>
        <v xml:space="preserve">ГУП "Региональные электрические сети "РБ  </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row>
    <row r="10" spans="1:44" s="150" customFormat="1" ht="18.75" customHeight="1" x14ac:dyDescent="0.25">
      <c r="A10" s="331" t="s">
        <v>9</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row>
    <row r="11" spans="1:44" s="150" customFormat="1" x14ac:dyDescent="0.25">
      <c r="A11" s="142"/>
      <c r="B11" s="142"/>
      <c r="C11" s="142"/>
      <c r="D11" s="142"/>
      <c r="E11" s="142"/>
      <c r="F11" s="142"/>
      <c r="G11" s="142"/>
      <c r="H11" s="142"/>
      <c r="I11" s="142"/>
      <c r="J11" s="142"/>
      <c r="K11" s="142"/>
      <c r="L11" s="153"/>
      <c r="M11" s="153"/>
      <c r="N11" s="153"/>
      <c r="O11" s="153"/>
      <c r="P11" s="153"/>
      <c r="Q11" s="153"/>
      <c r="R11" s="153"/>
      <c r="S11" s="153"/>
      <c r="T11" s="153"/>
      <c r="U11" s="153"/>
      <c r="V11" s="153"/>
      <c r="W11" s="153"/>
      <c r="X11" s="153"/>
      <c r="Y11" s="153"/>
    </row>
    <row r="12" spans="1:44" s="150" customFormat="1" ht="18.75" customHeight="1" x14ac:dyDescent="0.25">
      <c r="A12" s="336" t="str">
        <f>'1. паспорт местоположение'!$A$12</f>
        <v>L_ 20230311</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row>
    <row r="13" spans="1:44" s="150" customFormat="1" ht="18.75" customHeight="1" x14ac:dyDescent="0.25">
      <c r="A13" s="331" t="s">
        <v>8</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row>
    <row r="14" spans="1:44" s="150" customFormat="1"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row>
    <row r="15" spans="1:44" s="150" customFormat="1" x14ac:dyDescent="0.25">
      <c r="A15" s="335" t="str">
        <f>'1. паспорт местоположение'!$A$15</f>
        <v xml:space="preserve">Установка приборов учета  по ПП № 522 - 240шт, поверка    -1727 шт. </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row>
    <row r="16" spans="1:44" s="150" customFormat="1" ht="15" customHeight="1" x14ac:dyDescent="0.25">
      <c r="A16" s="331" t="s">
        <v>7</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row>
    <row r="17" spans="1:45" s="150" customFormat="1" ht="1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row>
    <row r="18" spans="1:45" s="150" customFormat="1" ht="15" customHeight="1" x14ac:dyDescent="0.25">
      <c r="A18" s="335" t="s">
        <v>511</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x14ac:dyDescent="0.25">
      <c r="AO19" s="155"/>
      <c r="AP19" s="155"/>
      <c r="AQ19" s="155"/>
      <c r="AR19" s="152"/>
    </row>
    <row r="20" spans="1:45" x14ac:dyDescent="0.25">
      <c r="AO20" s="155"/>
      <c r="AP20" s="155"/>
      <c r="AQ20" s="155"/>
      <c r="AR20" s="33"/>
    </row>
    <row r="21" spans="1:45" ht="20.25" customHeight="1" x14ac:dyDescent="0.25">
      <c r="AO21" s="155"/>
      <c r="AP21" s="155"/>
      <c r="AQ21" s="155"/>
      <c r="AR21" s="33"/>
    </row>
    <row r="22" spans="1:45" s="150" customFormat="1" ht="15" customHeight="1" x14ac:dyDescent="0.25">
      <c r="A22" s="331"/>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1"/>
      <c r="AM22" s="331"/>
      <c r="AN22" s="331"/>
      <c r="AO22" s="331"/>
      <c r="AP22" s="331"/>
      <c r="AQ22" s="331"/>
      <c r="AR22" s="331"/>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73" t="s">
        <v>363</v>
      </c>
      <c r="B24" s="373"/>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c r="AB24" s="373"/>
      <c r="AC24" s="373"/>
      <c r="AD24" s="373"/>
      <c r="AE24" s="373"/>
      <c r="AF24" s="373"/>
      <c r="AG24" s="373"/>
      <c r="AH24" s="373"/>
      <c r="AI24" s="373"/>
      <c r="AJ24" s="373"/>
      <c r="AK24" s="373" t="s">
        <v>1</v>
      </c>
      <c r="AL24" s="373"/>
      <c r="AM24" s="156"/>
      <c r="AN24" s="156"/>
      <c r="AS24" s="156"/>
    </row>
    <row r="25" spans="1:45" ht="12.75" customHeight="1" x14ac:dyDescent="0.25">
      <c r="A25" s="374" t="s">
        <v>548</v>
      </c>
      <c r="B25" s="375"/>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6">
        <f>'1. паспорт местоположение'!C45</f>
        <v>8.9073000000000011</v>
      </c>
      <c r="AL25" s="376"/>
      <c r="AM25" s="156"/>
      <c r="AN25" s="377" t="s">
        <v>362</v>
      </c>
      <c r="AO25" s="377"/>
      <c r="AP25" s="377"/>
      <c r="AQ25" s="372"/>
      <c r="AR25" s="372"/>
      <c r="AS25" s="156"/>
    </row>
    <row r="26" spans="1:45" ht="17.25" customHeight="1" x14ac:dyDescent="0.25">
      <c r="A26" s="385" t="s">
        <v>549</v>
      </c>
      <c r="B26" s="386"/>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386"/>
      <c r="AA26" s="386"/>
      <c r="AB26" s="386"/>
      <c r="AC26" s="386"/>
      <c r="AD26" s="386"/>
      <c r="AE26" s="386"/>
      <c r="AF26" s="386"/>
      <c r="AG26" s="386"/>
      <c r="AH26" s="386"/>
      <c r="AI26" s="386"/>
      <c r="AJ26" s="386"/>
      <c r="AK26" s="382"/>
      <c r="AL26" s="382"/>
      <c r="AM26" s="156"/>
      <c r="AN26" s="368" t="s">
        <v>361</v>
      </c>
      <c r="AO26" s="369"/>
      <c r="AP26" s="370"/>
      <c r="AQ26" s="368"/>
      <c r="AR26" s="371"/>
      <c r="AS26" s="156"/>
    </row>
    <row r="27" spans="1:45" ht="17.25" customHeight="1" x14ac:dyDescent="0.25">
      <c r="A27" s="385" t="s">
        <v>360</v>
      </c>
      <c r="B27" s="386"/>
      <c r="C27" s="386"/>
      <c r="D27" s="386"/>
      <c r="E27" s="386"/>
      <c r="F27" s="386"/>
      <c r="G27" s="386"/>
      <c r="H27" s="386"/>
      <c r="I27" s="386"/>
      <c r="J27" s="386"/>
      <c r="K27" s="386"/>
      <c r="L27" s="386"/>
      <c r="M27" s="386"/>
      <c r="N27" s="386"/>
      <c r="O27" s="386"/>
      <c r="P27" s="386"/>
      <c r="Q27" s="386"/>
      <c r="R27" s="386"/>
      <c r="S27" s="386"/>
      <c r="T27" s="386"/>
      <c r="U27" s="386"/>
      <c r="V27" s="386"/>
      <c r="W27" s="386"/>
      <c r="X27" s="386"/>
      <c r="Y27" s="386"/>
      <c r="Z27" s="386"/>
      <c r="AA27" s="386"/>
      <c r="AB27" s="386"/>
      <c r="AC27" s="386"/>
      <c r="AD27" s="386"/>
      <c r="AE27" s="386"/>
      <c r="AF27" s="386"/>
      <c r="AG27" s="386"/>
      <c r="AH27" s="386"/>
      <c r="AI27" s="386"/>
      <c r="AJ27" s="386"/>
      <c r="AK27" s="382"/>
      <c r="AL27" s="382"/>
      <c r="AM27" s="156"/>
      <c r="AN27" s="368" t="s">
        <v>359</v>
      </c>
      <c r="AO27" s="369"/>
      <c r="AP27" s="370"/>
      <c r="AQ27" s="368"/>
      <c r="AR27" s="371"/>
      <c r="AS27" s="156"/>
    </row>
    <row r="28" spans="1:45" ht="27.75" customHeight="1" thickBot="1" x14ac:dyDescent="0.3">
      <c r="A28" s="387" t="s">
        <v>358</v>
      </c>
      <c r="B28" s="388"/>
      <c r="C28" s="388"/>
      <c r="D28" s="388"/>
      <c r="E28" s="388"/>
      <c r="F28" s="388"/>
      <c r="G28" s="388"/>
      <c r="H28" s="388"/>
      <c r="I28" s="388"/>
      <c r="J28" s="388"/>
      <c r="K28" s="388"/>
      <c r="L28" s="388"/>
      <c r="M28" s="388"/>
      <c r="N28" s="388"/>
      <c r="O28" s="388"/>
      <c r="P28" s="388"/>
      <c r="Q28" s="388"/>
      <c r="R28" s="388"/>
      <c r="S28" s="388"/>
      <c r="T28" s="388"/>
      <c r="U28" s="388"/>
      <c r="V28" s="388"/>
      <c r="W28" s="388"/>
      <c r="X28" s="388"/>
      <c r="Y28" s="388"/>
      <c r="Z28" s="388"/>
      <c r="AA28" s="388"/>
      <c r="AB28" s="388"/>
      <c r="AC28" s="388"/>
      <c r="AD28" s="388"/>
      <c r="AE28" s="388"/>
      <c r="AF28" s="388"/>
      <c r="AG28" s="388"/>
      <c r="AH28" s="388"/>
      <c r="AI28" s="388"/>
      <c r="AJ28" s="389"/>
      <c r="AK28" s="390"/>
      <c r="AL28" s="390"/>
      <c r="AM28" s="156"/>
      <c r="AN28" s="391" t="s">
        <v>357</v>
      </c>
      <c r="AO28" s="392"/>
      <c r="AP28" s="393"/>
      <c r="AQ28" s="368"/>
      <c r="AR28" s="371"/>
      <c r="AS28" s="156"/>
    </row>
    <row r="29" spans="1:45" ht="17.25" customHeight="1" x14ac:dyDescent="0.25">
      <c r="A29" s="378" t="s">
        <v>356</v>
      </c>
      <c r="B29" s="379"/>
      <c r="C29" s="379"/>
      <c r="D29" s="379"/>
      <c r="E29" s="379"/>
      <c r="F29" s="379"/>
      <c r="G29" s="379"/>
      <c r="H29" s="379"/>
      <c r="I29" s="379"/>
      <c r="J29" s="379"/>
      <c r="K29" s="379"/>
      <c r="L29" s="379"/>
      <c r="M29" s="379"/>
      <c r="N29" s="379"/>
      <c r="O29" s="379"/>
      <c r="P29" s="379"/>
      <c r="Q29" s="379"/>
      <c r="R29" s="379"/>
      <c r="S29" s="379"/>
      <c r="T29" s="379"/>
      <c r="U29" s="379"/>
      <c r="V29" s="379"/>
      <c r="W29" s="379"/>
      <c r="X29" s="379"/>
      <c r="Y29" s="379"/>
      <c r="Z29" s="379"/>
      <c r="AA29" s="379"/>
      <c r="AB29" s="379"/>
      <c r="AC29" s="379"/>
      <c r="AD29" s="379"/>
      <c r="AE29" s="379"/>
      <c r="AF29" s="379"/>
      <c r="AG29" s="379"/>
      <c r="AH29" s="379"/>
      <c r="AI29" s="379"/>
      <c r="AJ29" s="380"/>
      <c r="AK29" s="381"/>
      <c r="AL29" s="381"/>
      <c r="AM29" s="156"/>
      <c r="AN29" s="382"/>
      <c r="AO29" s="383"/>
      <c r="AP29" s="383"/>
      <c r="AQ29" s="368"/>
      <c r="AR29" s="384"/>
      <c r="AS29" s="156"/>
    </row>
    <row r="30" spans="1:45" ht="17.25" customHeight="1" x14ac:dyDescent="0.25">
      <c r="A30" s="385" t="s">
        <v>355</v>
      </c>
      <c r="B30" s="386"/>
      <c r="C30" s="386"/>
      <c r="D30" s="386"/>
      <c r="E30" s="386"/>
      <c r="F30" s="386"/>
      <c r="G30" s="386"/>
      <c r="H30" s="386"/>
      <c r="I30" s="386"/>
      <c r="J30" s="386"/>
      <c r="K30" s="386"/>
      <c r="L30" s="386"/>
      <c r="M30" s="386"/>
      <c r="N30" s="386"/>
      <c r="O30" s="386"/>
      <c r="P30" s="386"/>
      <c r="Q30" s="386"/>
      <c r="R30" s="386"/>
      <c r="S30" s="386"/>
      <c r="T30" s="386"/>
      <c r="U30" s="386"/>
      <c r="V30" s="386"/>
      <c r="W30" s="386"/>
      <c r="X30" s="386"/>
      <c r="Y30" s="386"/>
      <c r="Z30" s="386"/>
      <c r="AA30" s="386"/>
      <c r="AB30" s="386"/>
      <c r="AC30" s="386"/>
      <c r="AD30" s="386"/>
      <c r="AE30" s="386"/>
      <c r="AF30" s="386"/>
      <c r="AG30" s="386"/>
      <c r="AH30" s="386"/>
      <c r="AI30" s="386"/>
      <c r="AJ30" s="386"/>
      <c r="AK30" s="382"/>
      <c r="AL30" s="382"/>
      <c r="AM30" s="156"/>
      <c r="AS30" s="156"/>
    </row>
    <row r="31" spans="1:45" ht="17.25" customHeight="1" x14ac:dyDescent="0.25">
      <c r="A31" s="385" t="s">
        <v>354</v>
      </c>
      <c r="B31" s="386"/>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c r="AH31" s="386"/>
      <c r="AI31" s="386"/>
      <c r="AJ31" s="386"/>
      <c r="AK31" s="382"/>
      <c r="AL31" s="382"/>
      <c r="AM31" s="156"/>
      <c r="AN31" s="156"/>
      <c r="AO31" s="157"/>
      <c r="AP31" s="157"/>
      <c r="AQ31" s="157"/>
      <c r="AR31" s="157"/>
      <c r="AS31" s="156"/>
    </row>
    <row r="32" spans="1:45" ht="17.25" customHeight="1" x14ac:dyDescent="0.25">
      <c r="A32" s="385" t="s">
        <v>329</v>
      </c>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6"/>
      <c r="AI32" s="386"/>
      <c r="AJ32" s="386"/>
      <c r="AK32" s="382"/>
      <c r="AL32" s="382"/>
      <c r="AM32" s="156"/>
      <c r="AN32" s="156"/>
      <c r="AO32" s="156"/>
      <c r="AP32" s="156"/>
      <c r="AQ32" s="156"/>
      <c r="AR32" s="156"/>
      <c r="AS32" s="156"/>
    </row>
    <row r="33" spans="1:45" ht="17.25" customHeight="1" x14ac:dyDescent="0.25">
      <c r="A33" s="385" t="s">
        <v>353</v>
      </c>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94"/>
      <c r="AL33" s="394"/>
      <c r="AM33" s="156"/>
      <c r="AN33" s="156"/>
      <c r="AO33" s="156"/>
      <c r="AP33" s="156"/>
      <c r="AQ33" s="156"/>
      <c r="AR33" s="156"/>
      <c r="AS33" s="156"/>
    </row>
    <row r="34" spans="1:45" ht="17.25" customHeight="1" x14ac:dyDescent="0.25">
      <c r="A34" s="385" t="s">
        <v>352</v>
      </c>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2"/>
      <c r="AL34" s="382"/>
      <c r="AM34" s="156"/>
      <c r="AN34" s="156"/>
      <c r="AO34" s="156"/>
      <c r="AP34" s="156"/>
      <c r="AQ34" s="156"/>
      <c r="AR34" s="156"/>
      <c r="AS34" s="156"/>
    </row>
    <row r="35" spans="1:45" ht="17.25" customHeight="1" x14ac:dyDescent="0.25">
      <c r="A35" s="385"/>
      <c r="B35" s="38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2"/>
      <c r="AL35" s="382"/>
      <c r="AM35" s="156"/>
      <c r="AN35" s="156"/>
      <c r="AO35" s="156"/>
      <c r="AP35" s="156"/>
      <c r="AQ35" s="156"/>
      <c r="AR35" s="156"/>
      <c r="AS35" s="156"/>
    </row>
    <row r="36" spans="1:45" ht="17.25" customHeight="1" thickBot="1" x14ac:dyDescent="0.3">
      <c r="A36" s="395" t="s">
        <v>317</v>
      </c>
      <c r="B36" s="396"/>
      <c r="C36" s="396"/>
      <c r="D36" s="396"/>
      <c r="E36" s="396"/>
      <c r="F36" s="396"/>
      <c r="G36" s="396"/>
      <c r="H36" s="396"/>
      <c r="I36" s="396"/>
      <c r="J36" s="396"/>
      <c r="K36" s="396"/>
      <c r="L36" s="396"/>
      <c r="M36" s="396"/>
      <c r="N36" s="396"/>
      <c r="O36" s="396"/>
      <c r="P36" s="396"/>
      <c r="Q36" s="396"/>
      <c r="R36" s="396"/>
      <c r="S36" s="396"/>
      <c r="T36" s="396"/>
      <c r="U36" s="396"/>
      <c r="V36" s="396"/>
      <c r="W36" s="396"/>
      <c r="X36" s="396"/>
      <c r="Y36" s="396"/>
      <c r="Z36" s="396"/>
      <c r="AA36" s="396"/>
      <c r="AB36" s="396"/>
      <c r="AC36" s="396"/>
      <c r="AD36" s="396"/>
      <c r="AE36" s="396"/>
      <c r="AF36" s="396"/>
      <c r="AG36" s="396"/>
      <c r="AH36" s="396"/>
      <c r="AI36" s="396"/>
      <c r="AJ36" s="396"/>
      <c r="AK36" s="390"/>
      <c r="AL36" s="390"/>
      <c r="AM36" s="156"/>
      <c r="AN36" s="156"/>
      <c r="AO36" s="156"/>
      <c r="AP36" s="156"/>
      <c r="AQ36" s="156"/>
      <c r="AR36" s="156"/>
      <c r="AS36" s="156"/>
    </row>
    <row r="37" spans="1:45" ht="17.25" customHeight="1" x14ac:dyDescent="0.25">
      <c r="A37" s="374"/>
      <c r="B37" s="375"/>
      <c r="C37" s="375"/>
      <c r="D37" s="375"/>
      <c r="E37" s="375"/>
      <c r="F37" s="375"/>
      <c r="G37" s="375"/>
      <c r="H37" s="375"/>
      <c r="I37" s="375"/>
      <c r="J37" s="375"/>
      <c r="K37" s="375"/>
      <c r="L37" s="375"/>
      <c r="M37" s="375"/>
      <c r="N37" s="375"/>
      <c r="O37" s="375"/>
      <c r="P37" s="375"/>
      <c r="Q37" s="375"/>
      <c r="R37" s="375"/>
      <c r="S37" s="375"/>
      <c r="T37" s="375"/>
      <c r="U37" s="375"/>
      <c r="V37" s="375"/>
      <c r="W37" s="375"/>
      <c r="X37" s="375"/>
      <c r="Y37" s="375"/>
      <c r="Z37" s="375"/>
      <c r="AA37" s="375"/>
      <c r="AB37" s="375"/>
      <c r="AC37" s="375"/>
      <c r="AD37" s="375"/>
      <c r="AE37" s="375"/>
      <c r="AF37" s="375"/>
      <c r="AG37" s="375"/>
      <c r="AH37" s="375"/>
      <c r="AI37" s="375"/>
      <c r="AJ37" s="375"/>
      <c r="AK37" s="381"/>
      <c r="AL37" s="381"/>
      <c r="AM37" s="156"/>
      <c r="AN37" s="156"/>
      <c r="AO37" s="156"/>
      <c r="AP37" s="156"/>
      <c r="AQ37" s="156"/>
      <c r="AR37" s="156"/>
      <c r="AS37" s="156"/>
    </row>
    <row r="38" spans="1:45" ht="17.25" customHeight="1" x14ac:dyDescent="0.25">
      <c r="A38" s="385" t="s">
        <v>351</v>
      </c>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c r="AH38" s="386"/>
      <c r="AI38" s="386"/>
      <c r="AJ38" s="386"/>
      <c r="AK38" s="382"/>
      <c r="AL38" s="382"/>
      <c r="AM38" s="156"/>
      <c r="AN38" s="156"/>
      <c r="AO38" s="156"/>
      <c r="AP38" s="156"/>
      <c r="AQ38" s="156"/>
      <c r="AR38" s="156"/>
      <c r="AS38" s="156"/>
    </row>
    <row r="39" spans="1:45" ht="17.25" customHeight="1" thickBot="1" x14ac:dyDescent="0.3">
      <c r="A39" s="395" t="s">
        <v>350</v>
      </c>
      <c r="B39" s="396"/>
      <c r="C39" s="396"/>
      <c r="D39" s="396"/>
      <c r="E39" s="396"/>
      <c r="F39" s="396"/>
      <c r="G39" s="396"/>
      <c r="H39" s="396"/>
      <c r="I39" s="396"/>
      <c r="J39" s="396"/>
      <c r="K39" s="396"/>
      <c r="L39" s="396"/>
      <c r="M39" s="396"/>
      <c r="N39" s="396"/>
      <c r="O39" s="396"/>
      <c r="P39" s="396"/>
      <c r="Q39" s="396"/>
      <c r="R39" s="396"/>
      <c r="S39" s="396"/>
      <c r="T39" s="396"/>
      <c r="U39" s="396"/>
      <c r="V39" s="396"/>
      <c r="W39" s="396"/>
      <c r="X39" s="396"/>
      <c r="Y39" s="396"/>
      <c r="Z39" s="396"/>
      <c r="AA39" s="396"/>
      <c r="AB39" s="396"/>
      <c r="AC39" s="396"/>
      <c r="AD39" s="396"/>
      <c r="AE39" s="396"/>
      <c r="AF39" s="396"/>
      <c r="AG39" s="396"/>
      <c r="AH39" s="396"/>
      <c r="AI39" s="396"/>
      <c r="AJ39" s="396"/>
      <c r="AK39" s="390"/>
      <c r="AL39" s="390"/>
      <c r="AM39" s="156"/>
      <c r="AN39" s="156"/>
      <c r="AO39" s="156"/>
      <c r="AP39" s="156"/>
      <c r="AQ39" s="156"/>
      <c r="AR39" s="156"/>
      <c r="AS39" s="156"/>
    </row>
    <row r="40" spans="1:45" ht="17.25" customHeight="1" x14ac:dyDescent="0.25">
      <c r="A40" s="374" t="s">
        <v>349</v>
      </c>
      <c r="B40" s="375"/>
      <c r="C40" s="375"/>
      <c r="D40" s="375"/>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5"/>
      <c r="AE40" s="375"/>
      <c r="AF40" s="375"/>
      <c r="AG40" s="375"/>
      <c r="AH40" s="375"/>
      <c r="AI40" s="375"/>
      <c r="AJ40" s="375"/>
      <c r="AK40" s="381"/>
      <c r="AL40" s="381"/>
      <c r="AM40" s="156"/>
      <c r="AN40" s="156"/>
      <c r="AO40" s="156"/>
      <c r="AP40" s="156"/>
      <c r="AQ40" s="156"/>
      <c r="AR40" s="156"/>
      <c r="AS40" s="156"/>
    </row>
    <row r="41" spans="1:45" ht="17.25" customHeight="1" x14ac:dyDescent="0.25">
      <c r="A41" s="385" t="s">
        <v>348</v>
      </c>
      <c r="B41" s="386"/>
      <c r="C41" s="386"/>
      <c r="D41" s="386"/>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c r="AH41" s="386"/>
      <c r="AI41" s="386"/>
      <c r="AJ41" s="386"/>
      <c r="AK41" s="382"/>
      <c r="AL41" s="382"/>
      <c r="AM41" s="156"/>
      <c r="AN41" s="156"/>
      <c r="AO41" s="156"/>
      <c r="AP41" s="156"/>
      <c r="AQ41" s="156"/>
      <c r="AR41" s="156"/>
      <c r="AS41" s="156"/>
    </row>
    <row r="42" spans="1:45" ht="17.25" customHeight="1" x14ac:dyDescent="0.25">
      <c r="A42" s="385" t="s">
        <v>347</v>
      </c>
      <c r="B42" s="386"/>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382"/>
      <c r="AL42" s="382"/>
      <c r="AM42" s="156"/>
      <c r="AN42" s="156"/>
      <c r="AO42" s="156"/>
      <c r="AP42" s="156"/>
      <c r="AQ42" s="156"/>
      <c r="AR42" s="156"/>
      <c r="AS42" s="156"/>
    </row>
    <row r="43" spans="1:45" ht="17.25" customHeight="1" x14ac:dyDescent="0.25">
      <c r="A43" s="385" t="s">
        <v>346</v>
      </c>
      <c r="B43" s="386"/>
      <c r="C43" s="386"/>
      <c r="D43" s="386"/>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c r="AD43" s="386"/>
      <c r="AE43" s="386"/>
      <c r="AF43" s="386"/>
      <c r="AG43" s="386"/>
      <c r="AH43" s="386"/>
      <c r="AI43" s="386"/>
      <c r="AJ43" s="386"/>
      <c r="AK43" s="382"/>
      <c r="AL43" s="382"/>
      <c r="AM43" s="156"/>
      <c r="AN43" s="156"/>
      <c r="AO43" s="156"/>
      <c r="AP43" s="156"/>
      <c r="AQ43" s="156"/>
      <c r="AR43" s="156"/>
      <c r="AS43" s="156"/>
    </row>
    <row r="44" spans="1:45" ht="17.25" customHeight="1" x14ac:dyDescent="0.25">
      <c r="A44" s="385" t="s">
        <v>345</v>
      </c>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c r="AH44" s="386"/>
      <c r="AI44" s="386"/>
      <c r="AJ44" s="386"/>
      <c r="AK44" s="382"/>
      <c r="AL44" s="382"/>
      <c r="AM44" s="156"/>
      <c r="AN44" s="156"/>
      <c r="AO44" s="156"/>
      <c r="AP44" s="156"/>
      <c r="AQ44" s="156"/>
      <c r="AR44" s="156"/>
      <c r="AS44" s="156"/>
    </row>
    <row r="45" spans="1:45" ht="17.25" customHeight="1" x14ac:dyDescent="0.25">
      <c r="A45" s="385" t="s">
        <v>344</v>
      </c>
      <c r="B45" s="386"/>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c r="AA45" s="386"/>
      <c r="AB45" s="386"/>
      <c r="AC45" s="386"/>
      <c r="AD45" s="386"/>
      <c r="AE45" s="386"/>
      <c r="AF45" s="386"/>
      <c r="AG45" s="386"/>
      <c r="AH45" s="386"/>
      <c r="AI45" s="386"/>
      <c r="AJ45" s="386"/>
      <c r="AK45" s="382"/>
      <c r="AL45" s="382"/>
      <c r="AM45" s="156"/>
      <c r="AN45" s="156"/>
      <c r="AO45" s="156"/>
      <c r="AP45" s="156"/>
      <c r="AQ45" s="156"/>
      <c r="AR45" s="156"/>
      <c r="AS45" s="156"/>
    </row>
    <row r="46" spans="1:45" ht="17.25" customHeight="1" thickBot="1" x14ac:dyDescent="0.3">
      <c r="A46" s="397" t="s">
        <v>343</v>
      </c>
      <c r="B46" s="398"/>
      <c r="C46" s="398"/>
      <c r="D46" s="398"/>
      <c r="E46" s="398"/>
      <c r="F46" s="398"/>
      <c r="G46" s="398"/>
      <c r="H46" s="398"/>
      <c r="I46" s="398"/>
      <c r="J46" s="398"/>
      <c r="K46" s="398"/>
      <c r="L46" s="398"/>
      <c r="M46" s="398"/>
      <c r="N46" s="398"/>
      <c r="O46" s="398"/>
      <c r="P46" s="398"/>
      <c r="Q46" s="398"/>
      <c r="R46" s="398"/>
      <c r="S46" s="398"/>
      <c r="T46" s="398"/>
      <c r="U46" s="398"/>
      <c r="V46" s="398"/>
      <c r="W46" s="398"/>
      <c r="X46" s="398"/>
      <c r="Y46" s="398"/>
      <c r="Z46" s="398"/>
      <c r="AA46" s="398"/>
      <c r="AB46" s="398"/>
      <c r="AC46" s="398"/>
      <c r="AD46" s="398"/>
      <c r="AE46" s="398"/>
      <c r="AF46" s="398"/>
      <c r="AG46" s="398"/>
      <c r="AH46" s="398"/>
      <c r="AI46" s="398"/>
      <c r="AJ46" s="398"/>
      <c r="AK46" s="399"/>
      <c r="AL46" s="399"/>
      <c r="AM46" s="156"/>
      <c r="AN46" s="156"/>
      <c r="AO46" s="156"/>
      <c r="AP46" s="156"/>
      <c r="AQ46" s="156"/>
      <c r="AR46" s="156"/>
      <c r="AS46" s="156"/>
    </row>
    <row r="47" spans="1:45" ht="24" customHeight="1" x14ac:dyDescent="0.25">
      <c r="A47" s="400" t="s">
        <v>342</v>
      </c>
      <c r="B47" s="401"/>
      <c r="C47" s="401"/>
      <c r="D47" s="401"/>
      <c r="E47" s="401"/>
      <c r="F47" s="401"/>
      <c r="G47" s="401"/>
      <c r="H47" s="401"/>
      <c r="I47" s="401"/>
      <c r="J47" s="401"/>
      <c r="K47" s="401"/>
      <c r="L47" s="401"/>
      <c r="M47" s="401"/>
      <c r="N47" s="401"/>
      <c r="O47" s="401"/>
      <c r="P47" s="401"/>
      <c r="Q47" s="401"/>
      <c r="R47" s="401"/>
      <c r="S47" s="401"/>
      <c r="T47" s="401"/>
      <c r="U47" s="401"/>
      <c r="V47" s="401"/>
      <c r="W47" s="401"/>
      <c r="X47" s="401"/>
      <c r="Y47" s="401"/>
      <c r="Z47" s="401"/>
      <c r="AA47" s="401"/>
      <c r="AB47" s="401"/>
      <c r="AC47" s="401"/>
      <c r="AD47" s="401"/>
      <c r="AE47" s="401"/>
      <c r="AF47" s="401"/>
      <c r="AG47" s="401"/>
      <c r="AH47" s="401"/>
      <c r="AI47" s="401"/>
      <c r="AJ47" s="402"/>
      <c r="AK47" s="381" t="s">
        <v>5</v>
      </c>
      <c r="AL47" s="381"/>
      <c r="AM47" s="381" t="s">
        <v>323</v>
      </c>
      <c r="AN47" s="381"/>
      <c r="AO47" s="158" t="s">
        <v>322</v>
      </c>
      <c r="AP47" s="158" t="s">
        <v>321</v>
      </c>
      <c r="AQ47" s="156"/>
    </row>
    <row r="48" spans="1:45" ht="12" customHeight="1" x14ac:dyDescent="0.25">
      <c r="A48" s="385" t="s">
        <v>341</v>
      </c>
      <c r="B48" s="386"/>
      <c r="C48" s="386"/>
      <c r="D48" s="386"/>
      <c r="E48" s="386"/>
      <c r="F48" s="386"/>
      <c r="G48" s="386"/>
      <c r="H48" s="386"/>
      <c r="I48" s="386"/>
      <c r="J48" s="386"/>
      <c r="K48" s="386"/>
      <c r="L48" s="386"/>
      <c r="M48" s="386"/>
      <c r="N48" s="386"/>
      <c r="O48" s="386"/>
      <c r="P48" s="386"/>
      <c r="Q48" s="386"/>
      <c r="R48" s="386"/>
      <c r="S48" s="386"/>
      <c r="T48" s="386"/>
      <c r="U48" s="386"/>
      <c r="V48" s="386"/>
      <c r="W48" s="386"/>
      <c r="X48" s="386"/>
      <c r="Y48" s="386"/>
      <c r="Z48" s="386"/>
      <c r="AA48" s="386"/>
      <c r="AB48" s="386"/>
      <c r="AC48" s="386"/>
      <c r="AD48" s="386"/>
      <c r="AE48" s="386"/>
      <c r="AF48" s="386"/>
      <c r="AG48" s="386"/>
      <c r="AH48" s="386"/>
      <c r="AI48" s="386"/>
      <c r="AJ48" s="386"/>
      <c r="AK48" s="382"/>
      <c r="AL48" s="382"/>
      <c r="AM48" s="382"/>
      <c r="AN48" s="382"/>
      <c r="AO48" s="159"/>
      <c r="AP48" s="159"/>
      <c r="AQ48" s="156"/>
    </row>
    <row r="49" spans="1:43" ht="12" customHeight="1" x14ac:dyDescent="0.25">
      <c r="A49" s="385" t="s">
        <v>340</v>
      </c>
      <c r="B49" s="386"/>
      <c r="C49" s="386"/>
      <c r="D49" s="386"/>
      <c r="E49" s="386"/>
      <c r="F49" s="386"/>
      <c r="G49" s="386"/>
      <c r="H49" s="386"/>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c r="AH49" s="386"/>
      <c r="AI49" s="386"/>
      <c r="AJ49" s="386"/>
      <c r="AK49" s="382"/>
      <c r="AL49" s="382"/>
      <c r="AM49" s="382"/>
      <c r="AN49" s="382"/>
      <c r="AO49" s="159"/>
      <c r="AP49" s="159"/>
      <c r="AQ49" s="156"/>
    </row>
    <row r="50" spans="1:43" ht="12" customHeight="1" thickBot="1" x14ac:dyDescent="0.3">
      <c r="A50" s="395" t="s">
        <v>339</v>
      </c>
      <c r="B50" s="396"/>
      <c r="C50" s="396"/>
      <c r="D50" s="396"/>
      <c r="E50" s="396"/>
      <c r="F50" s="396"/>
      <c r="G50" s="396"/>
      <c r="H50" s="396"/>
      <c r="I50" s="396"/>
      <c r="J50" s="396"/>
      <c r="K50" s="396"/>
      <c r="L50" s="396"/>
      <c r="M50" s="396"/>
      <c r="N50" s="396"/>
      <c r="O50" s="396"/>
      <c r="P50" s="396"/>
      <c r="Q50" s="396"/>
      <c r="R50" s="396"/>
      <c r="S50" s="396"/>
      <c r="T50" s="396"/>
      <c r="U50" s="396"/>
      <c r="V50" s="396"/>
      <c r="W50" s="396"/>
      <c r="X50" s="396"/>
      <c r="Y50" s="396"/>
      <c r="Z50" s="396"/>
      <c r="AA50" s="396"/>
      <c r="AB50" s="396"/>
      <c r="AC50" s="396"/>
      <c r="AD50" s="396"/>
      <c r="AE50" s="396"/>
      <c r="AF50" s="396"/>
      <c r="AG50" s="396"/>
      <c r="AH50" s="396"/>
      <c r="AI50" s="396"/>
      <c r="AJ50" s="396"/>
      <c r="AK50" s="390"/>
      <c r="AL50" s="390"/>
      <c r="AM50" s="390"/>
      <c r="AN50" s="390"/>
      <c r="AO50" s="160"/>
      <c r="AP50" s="160"/>
      <c r="AQ50" s="156"/>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6"/>
      <c r="AN51" s="156"/>
      <c r="AO51" s="156"/>
      <c r="AP51" s="156"/>
      <c r="AQ51" s="156"/>
    </row>
    <row r="52" spans="1:43" ht="24" customHeight="1" x14ac:dyDescent="0.25">
      <c r="A52" s="403" t="s">
        <v>338</v>
      </c>
      <c r="B52" s="404"/>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381" t="s">
        <v>5</v>
      </c>
      <c r="AL52" s="381"/>
      <c r="AM52" s="381" t="s">
        <v>323</v>
      </c>
      <c r="AN52" s="381"/>
      <c r="AO52" s="158" t="s">
        <v>322</v>
      </c>
      <c r="AP52" s="158" t="s">
        <v>321</v>
      </c>
      <c r="AQ52" s="156"/>
    </row>
    <row r="53" spans="1:43" ht="11.25" customHeight="1" x14ac:dyDescent="0.25">
      <c r="A53" s="405" t="s">
        <v>337</v>
      </c>
      <c r="B53" s="406"/>
      <c r="C53" s="406"/>
      <c r="D53" s="406"/>
      <c r="E53" s="406"/>
      <c r="F53" s="406"/>
      <c r="G53" s="406"/>
      <c r="H53" s="406"/>
      <c r="I53" s="406"/>
      <c r="J53" s="406"/>
      <c r="K53" s="406"/>
      <c r="L53" s="406"/>
      <c r="M53" s="406"/>
      <c r="N53" s="406"/>
      <c r="O53" s="406"/>
      <c r="P53" s="406"/>
      <c r="Q53" s="406"/>
      <c r="R53" s="406"/>
      <c r="S53" s="406"/>
      <c r="T53" s="406"/>
      <c r="U53" s="406"/>
      <c r="V53" s="406"/>
      <c r="W53" s="406"/>
      <c r="X53" s="406"/>
      <c r="Y53" s="406"/>
      <c r="Z53" s="406"/>
      <c r="AA53" s="406"/>
      <c r="AB53" s="406"/>
      <c r="AC53" s="406"/>
      <c r="AD53" s="406"/>
      <c r="AE53" s="406"/>
      <c r="AF53" s="406"/>
      <c r="AG53" s="406"/>
      <c r="AH53" s="406"/>
      <c r="AI53" s="406"/>
      <c r="AJ53" s="406"/>
      <c r="AK53" s="394"/>
      <c r="AL53" s="394"/>
      <c r="AM53" s="394"/>
      <c r="AN53" s="394"/>
      <c r="AO53" s="162"/>
      <c r="AP53" s="162"/>
      <c r="AQ53" s="156"/>
    </row>
    <row r="54" spans="1:43" ht="12" customHeight="1" x14ac:dyDescent="0.25">
      <c r="A54" s="385" t="s">
        <v>336</v>
      </c>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J54" s="386"/>
      <c r="AK54" s="382"/>
      <c r="AL54" s="382"/>
      <c r="AM54" s="382"/>
      <c r="AN54" s="382"/>
      <c r="AO54" s="159"/>
      <c r="AP54" s="159"/>
      <c r="AQ54" s="156"/>
    </row>
    <row r="55" spans="1:43" ht="12" customHeight="1" x14ac:dyDescent="0.25">
      <c r="A55" s="385" t="s">
        <v>335</v>
      </c>
      <c r="B55" s="386"/>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6"/>
      <c r="AH55" s="386"/>
      <c r="AI55" s="386"/>
      <c r="AJ55" s="386"/>
      <c r="AK55" s="382"/>
      <c r="AL55" s="382"/>
      <c r="AM55" s="382"/>
      <c r="AN55" s="382"/>
      <c r="AO55" s="159"/>
      <c r="AP55" s="159"/>
      <c r="AQ55" s="156"/>
    </row>
    <row r="56" spans="1:43" ht="12" customHeight="1" thickBot="1" x14ac:dyDescent="0.3">
      <c r="A56" s="395" t="s">
        <v>334</v>
      </c>
      <c r="B56" s="396"/>
      <c r="C56" s="396"/>
      <c r="D56" s="396"/>
      <c r="E56" s="396"/>
      <c r="F56" s="396"/>
      <c r="G56" s="396"/>
      <c r="H56" s="396"/>
      <c r="I56" s="396"/>
      <c r="J56" s="396"/>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6"/>
      <c r="AH56" s="396"/>
      <c r="AI56" s="396"/>
      <c r="AJ56" s="396"/>
      <c r="AK56" s="390"/>
      <c r="AL56" s="390"/>
      <c r="AM56" s="390"/>
      <c r="AN56" s="390"/>
      <c r="AO56" s="160"/>
      <c r="AP56" s="160"/>
      <c r="AQ56" s="156"/>
    </row>
    <row r="57" spans="1:43" ht="6" customHeight="1" thickBot="1" x14ac:dyDescent="0.3">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56"/>
      <c r="AN57" s="156"/>
      <c r="AO57" s="156"/>
      <c r="AP57" s="156"/>
      <c r="AQ57" s="156"/>
    </row>
    <row r="58" spans="1:43" ht="24" customHeight="1" x14ac:dyDescent="0.25">
      <c r="A58" s="403" t="s">
        <v>333</v>
      </c>
      <c r="B58" s="404"/>
      <c r="C58" s="404"/>
      <c r="D58" s="404"/>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K58" s="381" t="s">
        <v>5</v>
      </c>
      <c r="AL58" s="381"/>
      <c r="AM58" s="381" t="s">
        <v>323</v>
      </c>
      <c r="AN58" s="381"/>
      <c r="AO58" s="158" t="s">
        <v>322</v>
      </c>
      <c r="AP58" s="158" t="s">
        <v>321</v>
      </c>
      <c r="AQ58" s="156"/>
    </row>
    <row r="59" spans="1:43" ht="12.75" customHeight="1" x14ac:dyDescent="0.25">
      <c r="A59" s="407" t="s">
        <v>332</v>
      </c>
      <c r="B59" s="408"/>
      <c r="C59" s="408"/>
      <c r="D59" s="408"/>
      <c r="E59" s="408"/>
      <c r="F59" s="408"/>
      <c r="G59" s="408"/>
      <c r="H59" s="408"/>
      <c r="I59" s="408"/>
      <c r="J59" s="408"/>
      <c r="K59" s="408"/>
      <c r="L59" s="408"/>
      <c r="M59" s="408"/>
      <c r="N59" s="408"/>
      <c r="O59" s="408"/>
      <c r="P59" s="408"/>
      <c r="Q59" s="408"/>
      <c r="R59" s="408"/>
      <c r="S59" s="408"/>
      <c r="T59" s="408"/>
      <c r="U59" s="408"/>
      <c r="V59" s="408"/>
      <c r="W59" s="408"/>
      <c r="X59" s="408"/>
      <c r="Y59" s="408"/>
      <c r="Z59" s="408"/>
      <c r="AA59" s="408"/>
      <c r="AB59" s="408"/>
      <c r="AC59" s="408"/>
      <c r="AD59" s="408"/>
      <c r="AE59" s="408"/>
      <c r="AF59" s="408"/>
      <c r="AG59" s="408"/>
      <c r="AH59" s="408"/>
      <c r="AI59" s="408"/>
      <c r="AJ59" s="408"/>
      <c r="AK59" s="409"/>
      <c r="AL59" s="409"/>
      <c r="AM59" s="409"/>
      <c r="AN59" s="409"/>
      <c r="AO59" s="163"/>
      <c r="AP59" s="163"/>
      <c r="AQ59" s="164"/>
    </row>
    <row r="60" spans="1:43" ht="12" customHeight="1" x14ac:dyDescent="0.25">
      <c r="A60" s="385" t="s">
        <v>331</v>
      </c>
      <c r="B60" s="386"/>
      <c r="C60" s="386"/>
      <c r="D60" s="386"/>
      <c r="E60" s="386"/>
      <c r="F60" s="386"/>
      <c r="G60" s="386"/>
      <c r="H60" s="386"/>
      <c r="I60" s="386"/>
      <c r="J60" s="386"/>
      <c r="K60" s="386"/>
      <c r="L60" s="386"/>
      <c r="M60" s="386"/>
      <c r="N60" s="386"/>
      <c r="O60" s="386"/>
      <c r="P60" s="386"/>
      <c r="Q60" s="386"/>
      <c r="R60" s="386"/>
      <c r="S60" s="386"/>
      <c r="T60" s="386"/>
      <c r="U60" s="386"/>
      <c r="V60" s="386"/>
      <c r="W60" s="386"/>
      <c r="X60" s="386"/>
      <c r="Y60" s="386"/>
      <c r="Z60" s="386"/>
      <c r="AA60" s="386"/>
      <c r="AB60" s="386"/>
      <c r="AC60" s="386"/>
      <c r="AD60" s="386"/>
      <c r="AE60" s="386"/>
      <c r="AF60" s="386"/>
      <c r="AG60" s="386"/>
      <c r="AH60" s="386"/>
      <c r="AI60" s="386"/>
      <c r="AJ60" s="386"/>
      <c r="AK60" s="382"/>
      <c r="AL60" s="382"/>
      <c r="AM60" s="382"/>
      <c r="AN60" s="382"/>
      <c r="AO60" s="159"/>
      <c r="AP60" s="159"/>
      <c r="AQ60" s="156"/>
    </row>
    <row r="61" spans="1:43" ht="12" customHeight="1" x14ac:dyDescent="0.25">
      <c r="A61" s="385" t="s">
        <v>330</v>
      </c>
      <c r="B61" s="386"/>
      <c r="C61" s="386"/>
      <c r="D61" s="386"/>
      <c r="E61" s="386"/>
      <c r="F61" s="386"/>
      <c r="G61" s="386"/>
      <c r="H61" s="386"/>
      <c r="I61" s="386"/>
      <c r="J61" s="386"/>
      <c r="K61" s="386"/>
      <c r="L61" s="386"/>
      <c r="M61" s="386"/>
      <c r="N61" s="386"/>
      <c r="O61" s="386"/>
      <c r="P61" s="386"/>
      <c r="Q61" s="386"/>
      <c r="R61" s="386"/>
      <c r="S61" s="386"/>
      <c r="T61" s="386"/>
      <c r="U61" s="386"/>
      <c r="V61" s="386"/>
      <c r="W61" s="386"/>
      <c r="X61" s="386"/>
      <c r="Y61" s="386"/>
      <c r="Z61" s="386"/>
      <c r="AA61" s="386"/>
      <c r="AB61" s="386"/>
      <c r="AC61" s="386"/>
      <c r="AD61" s="386"/>
      <c r="AE61" s="386"/>
      <c r="AF61" s="386"/>
      <c r="AG61" s="386"/>
      <c r="AH61" s="386"/>
      <c r="AI61" s="386"/>
      <c r="AJ61" s="386"/>
      <c r="AK61" s="382"/>
      <c r="AL61" s="382"/>
      <c r="AM61" s="382"/>
      <c r="AN61" s="382"/>
      <c r="AO61" s="159"/>
      <c r="AP61" s="159"/>
      <c r="AQ61" s="156"/>
    </row>
    <row r="62" spans="1:43" ht="12" customHeight="1" x14ac:dyDescent="0.25">
      <c r="A62" s="385" t="s">
        <v>329</v>
      </c>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c r="AA62" s="386"/>
      <c r="AB62" s="386"/>
      <c r="AC62" s="386"/>
      <c r="AD62" s="386"/>
      <c r="AE62" s="386"/>
      <c r="AF62" s="386"/>
      <c r="AG62" s="386"/>
      <c r="AH62" s="386"/>
      <c r="AI62" s="386"/>
      <c r="AJ62" s="386"/>
      <c r="AK62" s="382"/>
      <c r="AL62" s="382"/>
      <c r="AM62" s="382"/>
      <c r="AN62" s="382"/>
      <c r="AO62" s="159"/>
      <c r="AP62" s="159"/>
      <c r="AQ62" s="156"/>
    </row>
    <row r="63" spans="1:43" ht="9.75" customHeight="1" x14ac:dyDescent="0.25">
      <c r="A63" s="385"/>
      <c r="B63" s="386"/>
      <c r="C63" s="386"/>
      <c r="D63" s="386"/>
      <c r="E63" s="386"/>
      <c r="F63" s="386"/>
      <c r="G63" s="386"/>
      <c r="H63" s="386"/>
      <c r="I63" s="386"/>
      <c r="J63" s="386"/>
      <c r="K63" s="386"/>
      <c r="L63" s="386"/>
      <c r="M63" s="386"/>
      <c r="N63" s="386"/>
      <c r="O63" s="386"/>
      <c r="P63" s="386"/>
      <c r="Q63" s="386"/>
      <c r="R63" s="386"/>
      <c r="S63" s="386"/>
      <c r="T63" s="386"/>
      <c r="U63" s="386"/>
      <c r="V63" s="386"/>
      <c r="W63" s="386"/>
      <c r="X63" s="386"/>
      <c r="Y63" s="386"/>
      <c r="Z63" s="386"/>
      <c r="AA63" s="386"/>
      <c r="AB63" s="386"/>
      <c r="AC63" s="386"/>
      <c r="AD63" s="386"/>
      <c r="AE63" s="386"/>
      <c r="AF63" s="386"/>
      <c r="AG63" s="386"/>
      <c r="AH63" s="386"/>
      <c r="AI63" s="386"/>
      <c r="AJ63" s="386"/>
      <c r="AK63" s="382"/>
      <c r="AL63" s="382"/>
      <c r="AM63" s="382"/>
      <c r="AN63" s="382"/>
      <c r="AO63" s="159"/>
      <c r="AP63" s="159"/>
      <c r="AQ63" s="156"/>
    </row>
    <row r="64" spans="1:43" ht="9.75" customHeight="1" x14ac:dyDescent="0.25">
      <c r="A64" s="385"/>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6"/>
      <c r="AI64" s="386"/>
      <c r="AJ64" s="386"/>
      <c r="AK64" s="382"/>
      <c r="AL64" s="382"/>
      <c r="AM64" s="382"/>
      <c r="AN64" s="382"/>
      <c r="AO64" s="159"/>
      <c r="AP64" s="159"/>
      <c r="AQ64" s="156"/>
    </row>
    <row r="65" spans="1:43" ht="12" customHeight="1" x14ac:dyDescent="0.25">
      <c r="A65" s="385" t="s">
        <v>328</v>
      </c>
      <c r="B65" s="386"/>
      <c r="C65" s="386"/>
      <c r="D65" s="386"/>
      <c r="E65" s="386"/>
      <c r="F65" s="386"/>
      <c r="G65" s="386"/>
      <c r="H65" s="386"/>
      <c r="I65" s="386"/>
      <c r="J65" s="386"/>
      <c r="K65" s="386"/>
      <c r="L65" s="386"/>
      <c r="M65" s="386"/>
      <c r="N65" s="386"/>
      <c r="O65" s="386"/>
      <c r="P65" s="386"/>
      <c r="Q65" s="386"/>
      <c r="R65" s="386"/>
      <c r="S65" s="386"/>
      <c r="T65" s="386"/>
      <c r="U65" s="386"/>
      <c r="V65" s="386"/>
      <c r="W65" s="386"/>
      <c r="X65" s="386"/>
      <c r="Y65" s="386"/>
      <c r="Z65" s="386"/>
      <c r="AA65" s="386"/>
      <c r="AB65" s="386"/>
      <c r="AC65" s="386"/>
      <c r="AD65" s="386"/>
      <c r="AE65" s="386"/>
      <c r="AF65" s="386"/>
      <c r="AG65" s="386"/>
      <c r="AH65" s="386"/>
      <c r="AI65" s="386"/>
      <c r="AJ65" s="386"/>
      <c r="AK65" s="382"/>
      <c r="AL65" s="382"/>
      <c r="AM65" s="382"/>
      <c r="AN65" s="382"/>
      <c r="AO65" s="159"/>
      <c r="AP65" s="159"/>
      <c r="AQ65" s="156"/>
    </row>
    <row r="66" spans="1:43" ht="27.75" customHeight="1" x14ac:dyDescent="0.25">
      <c r="A66" s="410" t="s">
        <v>327</v>
      </c>
      <c r="B66" s="411"/>
      <c r="C66" s="411"/>
      <c r="D66" s="411"/>
      <c r="E66" s="411"/>
      <c r="F66" s="411"/>
      <c r="G66" s="411"/>
      <c r="H66" s="411"/>
      <c r="I66" s="411"/>
      <c r="J66" s="411"/>
      <c r="K66" s="411"/>
      <c r="L66" s="411"/>
      <c r="M66" s="411"/>
      <c r="N66" s="411"/>
      <c r="O66" s="411"/>
      <c r="P66" s="411"/>
      <c r="Q66" s="411"/>
      <c r="R66" s="411"/>
      <c r="S66" s="411"/>
      <c r="T66" s="411"/>
      <c r="U66" s="411"/>
      <c r="V66" s="411"/>
      <c r="W66" s="411"/>
      <c r="X66" s="411"/>
      <c r="Y66" s="411"/>
      <c r="Z66" s="411"/>
      <c r="AA66" s="411"/>
      <c r="AB66" s="411"/>
      <c r="AC66" s="411"/>
      <c r="AD66" s="411"/>
      <c r="AE66" s="411"/>
      <c r="AF66" s="411"/>
      <c r="AG66" s="411"/>
      <c r="AH66" s="411"/>
      <c r="AI66" s="411"/>
      <c r="AJ66" s="412"/>
      <c r="AK66" s="413"/>
      <c r="AL66" s="413"/>
      <c r="AM66" s="413"/>
      <c r="AN66" s="413"/>
      <c r="AO66" s="165"/>
      <c r="AP66" s="165"/>
      <c r="AQ66" s="164"/>
    </row>
    <row r="67" spans="1:43" ht="11.25" customHeight="1" x14ac:dyDescent="0.25">
      <c r="A67" s="385" t="s">
        <v>319</v>
      </c>
      <c r="B67" s="386"/>
      <c r="C67" s="386"/>
      <c r="D67" s="386"/>
      <c r="E67" s="386"/>
      <c r="F67" s="386"/>
      <c r="G67" s="386"/>
      <c r="H67" s="386"/>
      <c r="I67" s="386"/>
      <c r="J67" s="386"/>
      <c r="K67" s="386"/>
      <c r="L67" s="386"/>
      <c r="M67" s="386"/>
      <c r="N67" s="386"/>
      <c r="O67" s="386"/>
      <c r="P67" s="386"/>
      <c r="Q67" s="386"/>
      <c r="R67" s="386"/>
      <c r="S67" s="386"/>
      <c r="T67" s="386"/>
      <c r="U67" s="386"/>
      <c r="V67" s="386"/>
      <c r="W67" s="386"/>
      <c r="X67" s="386"/>
      <c r="Y67" s="386"/>
      <c r="Z67" s="386"/>
      <c r="AA67" s="386"/>
      <c r="AB67" s="386"/>
      <c r="AC67" s="386"/>
      <c r="AD67" s="386"/>
      <c r="AE67" s="386"/>
      <c r="AF67" s="386"/>
      <c r="AG67" s="386"/>
      <c r="AH67" s="386"/>
      <c r="AI67" s="386"/>
      <c r="AJ67" s="386"/>
      <c r="AK67" s="382"/>
      <c r="AL67" s="382"/>
      <c r="AM67" s="382"/>
      <c r="AN67" s="382"/>
      <c r="AO67" s="159"/>
      <c r="AP67" s="159"/>
      <c r="AQ67" s="156"/>
    </row>
    <row r="68" spans="1:43" ht="25.5" customHeight="1" x14ac:dyDescent="0.25">
      <c r="A68" s="410" t="s">
        <v>320</v>
      </c>
      <c r="B68" s="411"/>
      <c r="C68" s="411"/>
      <c r="D68" s="411"/>
      <c r="E68" s="411"/>
      <c r="F68" s="411"/>
      <c r="G68" s="411"/>
      <c r="H68" s="411"/>
      <c r="I68" s="411"/>
      <c r="J68" s="411"/>
      <c r="K68" s="411"/>
      <c r="L68" s="411"/>
      <c r="M68" s="411"/>
      <c r="N68" s="411"/>
      <c r="O68" s="411"/>
      <c r="P68" s="411"/>
      <c r="Q68" s="411"/>
      <c r="R68" s="411"/>
      <c r="S68" s="411"/>
      <c r="T68" s="411"/>
      <c r="U68" s="411"/>
      <c r="V68" s="411"/>
      <c r="W68" s="411"/>
      <c r="X68" s="411"/>
      <c r="Y68" s="411"/>
      <c r="Z68" s="411"/>
      <c r="AA68" s="411"/>
      <c r="AB68" s="411"/>
      <c r="AC68" s="411"/>
      <c r="AD68" s="411"/>
      <c r="AE68" s="411"/>
      <c r="AF68" s="411"/>
      <c r="AG68" s="411"/>
      <c r="AH68" s="411"/>
      <c r="AI68" s="411"/>
      <c r="AJ68" s="412"/>
      <c r="AK68" s="413"/>
      <c r="AL68" s="413"/>
      <c r="AM68" s="413"/>
      <c r="AN68" s="413"/>
      <c r="AO68" s="165"/>
      <c r="AP68" s="165"/>
      <c r="AQ68" s="164"/>
    </row>
    <row r="69" spans="1:43" ht="12" customHeight="1" x14ac:dyDescent="0.25">
      <c r="A69" s="385" t="s">
        <v>318</v>
      </c>
      <c r="B69" s="386"/>
      <c r="C69" s="386"/>
      <c r="D69" s="386"/>
      <c r="E69" s="386"/>
      <c r="F69" s="386"/>
      <c r="G69" s="386"/>
      <c r="H69" s="386"/>
      <c r="I69" s="386"/>
      <c r="J69" s="386"/>
      <c r="K69" s="386"/>
      <c r="L69" s="386"/>
      <c r="M69" s="386"/>
      <c r="N69" s="386"/>
      <c r="O69" s="386"/>
      <c r="P69" s="386"/>
      <c r="Q69" s="386"/>
      <c r="R69" s="386"/>
      <c r="S69" s="386"/>
      <c r="T69" s="386"/>
      <c r="U69" s="386"/>
      <c r="V69" s="386"/>
      <c r="W69" s="386"/>
      <c r="X69" s="386"/>
      <c r="Y69" s="386"/>
      <c r="Z69" s="386"/>
      <c r="AA69" s="386"/>
      <c r="AB69" s="386"/>
      <c r="AC69" s="386"/>
      <c r="AD69" s="386"/>
      <c r="AE69" s="386"/>
      <c r="AF69" s="386"/>
      <c r="AG69" s="386"/>
      <c r="AH69" s="386"/>
      <c r="AI69" s="386"/>
      <c r="AJ69" s="386"/>
      <c r="AK69" s="382"/>
      <c r="AL69" s="382"/>
      <c r="AM69" s="382"/>
      <c r="AN69" s="382"/>
      <c r="AO69" s="159"/>
      <c r="AP69" s="159"/>
      <c r="AQ69" s="156"/>
    </row>
    <row r="70" spans="1:43" ht="12.75" customHeight="1" x14ac:dyDescent="0.25">
      <c r="A70" s="414" t="s">
        <v>326</v>
      </c>
      <c r="B70" s="415"/>
      <c r="C70" s="415"/>
      <c r="D70" s="415"/>
      <c r="E70" s="415"/>
      <c r="F70" s="415"/>
      <c r="G70" s="415"/>
      <c r="H70" s="415"/>
      <c r="I70" s="415"/>
      <c r="J70" s="415"/>
      <c r="K70" s="415"/>
      <c r="L70" s="415"/>
      <c r="M70" s="415"/>
      <c r="N70" s="415"/>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3"/>
      <c r="AL70" s="413"/>
      <c r="AM70" s="413"/>
      <c r="AN70" s="413"/>
      <c r="AO70" s="165"/>
      <c r="AP70" s="165"/>
      <c r="AQ70" s="164"/>
    </row>
    <row r="71" spans="1:43" ht="12" customHeight="1" x14ac:dyDescent="0.25">
      <c r="A71" s="385" t="s">
        <v>317</v>
      </c>
      <c r="B71" s="386"/>
      <c r="C71" s="386"/>
      <c r="D71" s="386"/>
      <c r="E71" s="386"/>
      <c r="F71" s="386"/>
      <c r="G71" s="386"/>
      <c r="H71" s="386"/>
      <c r="I71" s="386"/>
      <c r="J71" s="386"/>
      <c r="K71" s="386"/>
      <c r="L71" s="386"/>
      <c r="M71" s="386"/>
      <c r="N71" s="386"/>
      <c r="O71" s="386"/>
      <c r="P71" s="386"/>
      <c r="Q71" s="386"/>
      <c r="R71" s="386"/>
      <c r="S71" s="386"/>
      <c r="T71" s="386"/>
      <c r="U71" s="386"/>
      <c r="V71" s="386"/>
      <c r="W71" s="386"/>
      <c r="X71" s="386"/>
      <c r="Y71" s="386"/>
      <c r="Z71" s="386"/>
      <c r="AA71" s="386"/>
      <c r="AB71" s="386"/>
      <c r="AC71" s="386"/>
      <c r="AD71" s="386"/>
      <c r="AE71" s="386"/>
      <c r="AF71" s="386"/>
      <c r="AG71" s="386"/>
      <c r="AH71" s="386"/>
      <c r="AI71" s="386"/>
      <c r="AJ71" s="386"/>
      <c r="AK71" s="382"/>
      <c r="AL71" s="382"/>
      <c r="AM71" s="382"/>
      <c r="AN71" s="382"/>
      <c r="AO71" s="159"/>
      <c r="AP71" s="159"/>
      <c r="AQ71" s="156"/>
    </row>
    <row r="72" spans="1:43" ht="12.75" customHeight="1" thickBot="1" x14ac:dyDescent="0.3">
      <c r="A72" s="416" t="s">
        <v>325</v>
      </c>
      <c r="B72" s="417"/>
      <c r="C72" s="417"/>
      <c r="D72" s="417"/>
      <c r="E72" s="417"/>
      <c r="F72" s="417"/>
      <c r="G72" s="417"/>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8"/>
      <c r="AK72" s="419"/>
      <c r="AL72" s="419"/>
      <c r="AM72" s="419"/>
      <c r="AN72" s="419"/>
      <c r="AO72" s="166"/>
      <c r="AP72" s="166"/>
      <c r="AQ72" s="164"/>
    </row>
    <row r="73" spans="1:43" ht="7.5" customHeight="1" thickBot="1" x14ac:dyDescent="0.3">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56"/>
      <c r="AN73" s="156"/>
      <c r="AO73" s="156"/>
      <c r="AP73" s="156"/>
      <c r="AQ73" s="156"/>
    </row>
    <row r="74" spans="1:43" ht="25.5" customHeight="1" x14ac:dyDescent="0.25">
      <c r="A74" s="403" t="s">
        <v>324</v>
      </c>
      <c r="B74" s="404"/>
      <c r="C74" s="404"/>
      <c r="D74" s="404"/>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4"/>
      <c r="AE74" s="404"/>
      <c r="AF74" s="404"/>
      <c r="AG74" s="404"/>
      <c r="AH74" s="404"/>
      <c r="AI74" s="404"/>
      <c r="AJ74" s="404"/>
      <c r="AK74" s="381" t="s">
        <v>5</v>
      </c>
      <c r="AL74" s="381"/>
      <c r="AM74" s="381" t="s">
        <v>323</v>
      </c>
      <c r="AN74" s="381"/>
      <c r="AO74" s="158" t="s">
        <v>322</v>
      </c>
      <c r="AP74" s="158" t="s">
        <v>321</v>
      </c>
      <c r="AQ74" s="156"/>
    </row>
    <row r="75" spans="1:43" ht="25.5" customHeight="1" x14ac:dyDescent="0.25">
      <c r="A75" s="410" t="s">
        <v>320</v>
      </c>
      <c r="B75" s="411"/>
      <c r="C75" s="411"/>
      <c r="D75" s="411"/>
      <c r="E75" s="411"/>
      <c r="F75" s="411"/>
      <c r="G75" s="411"/>
      <c r="H75" s="411"/>
      <c r="I75" s="411"/>
      <c r="J75" s="411"/>
      <c r="K75" s="411"/>
      <c r="L75" s="411"/>
      <c r="M75" s="411"/>
      <c r="N75" s="411"/>
      <c r="O75" s="411"/>
      <c r="P75" s="411"/>
      <c r="Q75" s="411"/>
      <c r="R75" s="411"/>
      <c r="S75" s="411"/>
      <c r="T75" s="411"/>
      <c r="U75" s="411"/>
      <c r="V75" s="411"/>
      <c r="W75" s="411"/>
      <c r="X75" s="411"/>
      <c r="Y75" s="411"/>
      <c r="Z75" s="411"/>
      <c r="AA75" s="411"/>
      <c r="AB75" s="411"/>
      <c r="AC75" s="411"/>
      <c r="AD75" s="411"/>
      <c r="AE75" s="411"/>
      <c r="AF75" s="411"/>
      <c r="AG75" s="411"/>
      <c r="AH75" s="411"/>
      <c r="AI75" s="411"/>
      <c r="AJ75" s="412"/>
      <c r="AK75" s="413"/>
      <c r="AL75" s="413"/>
      <c r="AM75" s="420"/>
      <c r="AN75" s="420"/>
      <c r="AO75" s="167"/>
      <c r="AP75" s="167"/>
      <c r="AQ75" s="164"/>
    </row>
    <row r="76" spans="1:43" ht="12" customHeight="1" x14ac:dyDescent="0.25">
      <c r="A76" s="385" t="s">
        <v>319</v>
      </c>
      <c r="B76" s="386"/>
      <c r="C76" s="386"/>
      <c r="D76" s="386"/>
      <c r="E76" s="386"/>
      <c r="F76" s="386"/>
      <c r="G76" s="386"/>
      <c r="H76" s="386"/>
      <c r="I76" s="386"/>
      <c r="J76" s="386"/>
      <c r="K76" s="386"/>
      <c r="L76" s="386"/>
      <c r="M76" s="386"/>
      <c r="N76" s="386"/>
      <c r="O76" s="386"/>
      <c r="P76" s="386"/>
      <c r="Q76" s="386"/>
      <c r="R76" s="386"/>
      <c r="S76" s="386"/>
      <c r="T76" s="386"/>
      <c r="U76" s="386"/>
      <c r="V76" s="386"/>
      <c r="W76" s="386"/>
      <c r="X76" s="386"/>
      <c r="Y76" s="386"/>
      <c r="Z76" s="386"/>
      <c r="AA76" s="386"/>
      <c r="AB76" s="386"/>
      <c r="AC76" s="386"/>
      <c r="AD76" s="386"/>
      <c r="AE76" s="386"/>
      <c r="AF76" s="386"/>
      <c r="AG76" s="386"/>
      <c r="AH76" s="386"/>
      <c r="AI76" s="386"/>
      <c r="AJ76" s="386"/>
      <c r="AK76" s="382"/>
      <c r="AL76" s="382"/>
      <c r="AM76" s="421"/>
      <c r="AN76" s="421"/>
      <c r="AO76" s="168"/>
      <c r="AP76" s="168"/>
      <c r="AQ76" s="156"/>
    </row>
    <row r="77" spans="1:43" ht="12" customHeight="1" x14ac:dyDescent="0.25">
      <c r="A77" s="385" t="s">
        <v>318</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386"/>
      <c r="AA77" s="386"/>
      <c r="AB77" s="386"/>
      <c r="AC77" s="386"/>
      <c r="AD77" s="386"/>
      <c r="AE77" s="386"/>
      <c r="AF77" s="386"/>
      <c r="AG77" s="386"/>
      <c r="AH77" s="386"/>
      <c r="AI77" s="386"/>
      <c r="AJ77" s="386"/>
      <c r="AK77" s="382"/>
      <c r="AL77" s="382"/>
      <c r="AM77" s="421"/>
      <c r="AN77" s="421"/>
      <c r="AO77" s="168"/>
      <c r="AP77" s="168"/>
      <c r="AQ77" s="156"/>
    </row>
    <row r="78" spans="1:43" ht="12" customHeight="1" x14ac:dyDescent="0.25">
      <c r="A78" s="385" t="s">
        <v>317</v>
      </c>
      <c r="B78" s="386"/>
      <c r="C78" s="386"/>
      <c r="D78" s="386"/>
      <c r="E78" s="386"/>
      <c r="F78" s="386"/>
      <c r="G78" s="386"/>
      <c r="H78" s="386"/>
      <c r="I78" s="386"/>
      <c r="J78" s="386"/>
      <c r="K78" s="386"/>
      <c r="L78" s="386"/>
      <c r="M78" s="386"/>
      <c r="N78" s="386"/>
      <c r="O78" s="386"/>
      <c r="P78" s="386"/>
      <c r="Q78" s="386"/>
      <c r="R78" s="386"/>
      <c r="S78" s="386"/>
      <c r="T78" s="386"/>
      <c r="U78" s="386"/>
      <c r="V78" s="386"/>
      <c r="W78" s="386"/>
      <c r="X78" s="386"/>
      <c r="Y78" s="386"/>
      <c r="Z78" s="386"/>
      <c r="AA78" s="386"/>
      <c r="AB78" s="386"/>
      <c r="AC78" s="386"/>
      <c r="AD78" s="386"/>
      <c r="AE78" s="386"/>
      <c r="AF78" s="386"/>
      <c r="AG78" s="386"/>
      <c r="AH78" s="386"/>
      <c r="AI78" s="386"/>
      <c r="AJ78" s="386"/>
      <c r="AK78" s="382"/>
      <c r="AL78" s="382"/>
      <c r="AM78" s="421"/>
      <c r="AN78" s="421"/>
      <c r="AO78" s="168"/>
      <c r="AP78" s="168"/>
      <c r="AQ78" s="156"/>
    </row>
    <row r="79" spans="1:43" ht="12" customHeight="1" x14ac:dyDescent="0.25">
      <c r="A79" s="385" t="s">
        <v>316</v>
      </c>
      <c r="B79" s="386"/>
      <c r="C79" s="386"/>
      <c r="D79" s="386"/>
      <c r="E79" s="386"/>
      <c r="F79" s="386"/>
      <c r="G79" s="386"/>
      <c r="H79" s="386"/>
      <c r="I79" s="386"/>
      <c r="J79" s="386"/>
      <c r="K79" s="386"/>
      <c r="L79" s="386"/>
      <c r="M79" s="386"/>
      <c r="N79" s="386"/>
      <c r="O79" s="386"/>
      <c r="P79" s="386"/>
      <c r="Q79" s="386"/>
      <c r="R79" s="386"/>
      <c r="S79" s="386"/>
      <c r="T79" s="386"/>
      <c r="U79" s="386"/>
      <c r="V79" s="386"/>
      <c r="W79" s="386"/>
      <c r="X79" s="386"/>
      <c r="Y79" s="386"/>
      <c r="Z79" s="386"/>
      <c r="AA79" s="386"/>
      <c r="AB79" s="386"/>
      <c r="AC79" s="386"/>
      <c r="AD79" s="386"/>
      <c r="AE79" s="386"/>
      <c r="AF79" s="386"/>
      <c r="AG79" s="386"/>
      <c r="AH79" s="386"/>
      <c r="AI79" s="386"/>
      <c r="AJ79" s="386"/>
      <c r="AK79" s="382"/>
      <c r="AL79" s="382"/>
      <c r="AM79" s="421"/>
      <c r="AN79" s="421"/>
      <c r="AO79" s="168"/>
      <c r="AP79" s="168"/>
      <c r="AQ79" s="156"/>
    </row>
    <row r="80" spans="1:43" ht="12" customHeight="1" x14ac:dyDescent="0.25">
      <c r="A80" s="385" t="s">
        <v>315</v>
      </c>
      <c r="B80" s="386"/>
      <c r="C80" s="386"/>
      <c r="D80" s="386"/>
      <c r="E80" s="386"/>
      <c r="F80" s="386"/>
      <c r="G80" s="386"/>
      <c r="H80" s="386"/>
      <c r="I80" s="386"/>
      <c r="J80" s="386"/>
      <c r="K80" s="386"/>
      <c r="L80" s="386"/>
      <c r="M80" s="386"/>
      <c r="N80" s="386"/>
      <c r="O80" s="386"/>
      <c r="P80" s="386"/>
      <c r="Q80" s="386"/>
      <c r="R80" s="386"/>
      <c r="S80" s="386"/>
      <c r="T80" s="386"/>
      <c r="U80" s="386"/>
      <c r="V80" s="386"/>
      <c r="W80" s="386"/>
      <c r="X80" s="386"/>
      <c r="Y80" s="386"/>
      <c r="Z80" s="386"/>
      <c r="AA80" s="386"/>
      <c r="AB80" s="386"/>
      <c r="AC80" s="386"/>
      <c r="AD80" s="386"/>
      <c r="AE80" s="386"/>
      <c r="AF80" s="386"/>
      <c r="AG80" s="386"/>
      <c r="AH80" s="386"/>
      <c r="AI80" s="386"/>
      <c r="AJ80" s="386"/>
      <c r="AK80" s="382"/>
      <c r="AL80" s="382"/>
      <c r="AM80" s="421"/>
      <c r="AN80" s="421"/>
      <c r="AO80" s="168"/>
      <c r="AP80" s="168"/>
      <c r="AQ80" s="156"/>
    </row>
    <row r="81" spans="1:45" ht="12.75" customHeight="1" x14ac:dyDescent="0.25">
      <c r="A81" s="385" t="s">
        <v>314</v>
      </c>
      <c r="B81" s="386"/>
      <c r="C81" s="386"/>
      <c r="D81" s="386"/>
      <c r="E81" s="386"/>
      <c r="F81" s="386"/>
      <c r="G81" s="386"/>
      <c r="H81" s="386"/>
      <c r="I81" s="386"/>
      <c r="J81" s="386"/>
      <c r="K81" s="386"/>
      <c r="L81" s="386"/>
      <c r="M81" s="386"/>
      <c r="N81" s="386"/>
      <c r="O81" s="386"/>
      <c r="P81" s="386"/>
      <c r="Q81" s="386"/>
      <c r="R81" s="386"/>
      <c r="S81" s="386"/>
      <c r="T81" s="386"/>
      <c r="U81" s="386"/>
      <c r="V81" s="386"/>
      <c r="W81" s="386"/>
      <c r="X81" s="386"/>
      <c r="Y81" s="386"/>
      <c r="Z81" s="386"/>
      <c r="AA81" s="386"/>
      <c r="AB81" s="386"/>
      <c r="AC81" s="386"/>
      <c r="AD81" s="386"/>
      <c r="AE81" s="386"/>
      <c r="AF81" s="386"/>
      <c r="AG81" s="386"/>
      <c r="AH81" s="386"/>
      <c r="AI81" s="386"/>
      <c r="AJ81" s="386"/>
      <c r="AK81" s="382"/>
      <c r="AL81" s="382"/>
      <c r="AM81" s="421"/>
      <c r="AN81" s="421"/>
      <c r="AO81" s="168"/>
      <c r="AP81" s="168"/>
      <c r="AQ81" s="156"/>
    </row>
    <row r="82" spans="1:45" ht="12.75" customHeight="1" x14ac:dyDescent="0.25">
      <c r="A82" s="385" t="s">
        <v>313</v>
      </c>
      <c r="B82" s="386"/>
      <c r="C82" s="386"/>
      <c r="D82" s="386"/>
      <c r="E82" s="386"/>
      <c r="F82" s="386"/>
      <c r="G82" s="386"/>
      <c r="H82" s="386"/>
      <c r="I82" s="386"/>
      <c r="J82" s="386"/>
      <c r="K82" s="386"/>
      <c r="L82" s="386"/>
      <c r="M82" s="386"/>
      <c r="N82" s="386"/>
      <c r="O82" s="386"/>
      <c r="P82" s="386"/>
      <c r="Q82" s="386"/>
      <c r="R82" s="386"/>
      <c r="S82" s="386"/>
      <c r="T82" s="386"/>
      <c r="U82" s="386"/>
      <c r="V82" s="386"/>
      <c r="W82" s="386"/>
      <c r="X82" s="386"/>
      <c r="Y82" s="386"/>
      <c r="Z82" s="386"/>
      <c r="AA82" s="386"/>
      <c r="AB82" s="386"/>
      <c r="AC82" s="386"/>
      <c r="AD82" s="386"/>
      <c r="AE82" s="386"/>
      <c r="AF82" s="386"/>
      <c r="AG82" s="386"/>
      <c r="AH82" s="386"/>
      <c r="AI82" s="386"/>
      <c r="AJ82" s="386"/>
      <c r="AK82" s="382"/>
      <c r="AL82" s="382"/>
      <c r="AM82" s="421"/>
      <c r="AN82" s="421"/>
      <c r="AO82" s="168"/>
      <c r="AP82" s="168"/>
      <c r="AQ82" s="156"/>
    </row>
    <row r="83" spans="1:45" ht="12" customHeight="1" x14ac:dyDescent="0.25">
      <c r="A83" s="414" t="s">
        <v>312</v>
      </c>
      <c r="B83" s="415"/>
      <c r="C83" s="415"/>
      <c r="D83" s="415"/>
      <c r="E83" s="415"/>
      <c r="F83" s="415"/>
      <c r="G83" s="415"/>
      <c r="H83" s="415"/>
      <c r="I83" s="415"/>
      <c r="J83" s="415"/>
      <c r="K83" s="415"/>
      <c r="L83" s="415"/>
      <c r="M83" s="415"/>
      <c r="N83" s="415"/>
      <c r="O83" s="415"/>
      <c r="P83" s="415"/>
      <c r="Q83" s="415"/>
      <c r="R83" s="415"/>
      <c r="S83" s="415"/>
      <c r="T83" s="415"/>
      <c r="U83" s="415"/>
      <c r="V83" s="415"/>
      <c r="W83" s="415"/>
      <c r="X83" s="415"/>
      <c r="Y83" s="415"/>
      <c r="Z83" s="415"/>
      <c r="AA83" s="415"/>
      <c r="AB83" s="415"/>
      <c r="AC83" s="415"/>
      <c r="AD83" s="415"/>
      <c r="AE83" s="415"/>
      <c r="AF83" s="415"/>
      <c r="AG83" s="415"/>
      <c r="AH83" s="415"/>
      <c r="AI83" s="415"/>
      <c r="AJ83" s="415"/>
      <c r="AK83" s="413"/>
      <c r="AL83" s="413"/>
      <c r="AM83" s="420"/>
      <c r="AN83" s="420"/>
      <c r="AO83" s="167"/>
      <c r="AP83" s="167"/>
      <c r="AQ83" s="164"/>
    </row>
    <row r="84" spans="1:45" ht="12" customHeight="1" x14ac:dyDescent="0.25">
      <c r="A84" s="414" t="s">
        <v>311</v>
      </c>
      <c r="B84" s="415"/>
      <c r="C84" s="415"/>
      <c r="D84" s="415"/>
      <c r="E84" s="415"/>
      <c r="F84" s="415"/>
      <c r="G84" s="415"/>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413"/>
      <c r="AL84" s="413"/>
      <c r="AM84" s="420"/>
      <c r="AN84" s="420"/>
      <c r="AO84" s="167"/>
      <c r="AP84" s="167"/>
      <c r="AQ84" s="164"/>
    </row>
    <row r="85" spans="1:45" ht="12" customHeight="1" x14ac:dyDescent="0.25">
      <c r="A85" s="385" t="s">
        <v>310</v>
      </c>
      <c r="B85" s="386"/>
      <c r="C85" s="386"/>
      <c r="D85" s="386"/>
      <c r="E85" s="386"/>
      <c r="F85" s="386"/>
      <c r="G85" s="386"/>
      <c r="H85" s="386"/>
      <c r="I85" s="386"/>
      <c r="J85" s="386"/>
      <c r="K85" s="386"/>
      <c r="L85" s="386"/>
      <c r="M85" s="386"/>
      <c r="N85" s="386"/>
      <c r="O85" s="386"/>
      <c r="P85" s="386"/>
      <c r="Q85" s="386"/>
      <c r="R85" s="386"/>
      <c r="S85" s="386"/>
      <c r="T85" s="386"/>
      <c r="U85" s="386"/>
      <c r="V85" s="386"/>
      <c r="W85" s="386"/>
      <c r="X85" s="386"/>
      <c r="Y85" s="386"/>
      <c r="Z85" s="386"/>
      <c r="AA85" s="386"/>
      <c r="AB85" s="386"/>
      <c r="AC85" s="386"/>
      <c r="AD85" s="386"/>
      <c r="AE85" s="386"/>
      <c r="AF85" s="386"/>
      <c r="AG85" s="386"/>
      <c r="AH85" s="386"/>
      <c r="AI85" s="386"/>
      <c r="AJ85" s="386"/>
      <c r="AK85" s="382"/>
      <c r="AL85" s="382"/>
      <c r="AM85" s="421"/>
      <c r="AN85" s="421"/>
      <c r="AO85" s="168"/>
      <c r="AP85" s="168"/>
      <c r="AQ85" s="156"/>
    </row>
    <row r="86" spans="1:45" ht="27.75" customHeight="1" x14ac:dyDescent="0.25">
      <c r="A86" s="410" t="s">
        <v>309</v>
      </c>
      <c r="B86" s="411"/>
      <c r="C86" s="411"/>
      <c r="D86" s="411"/>
      <c r="E86" s="411"/>
      <c r="F86" s="411"/>
      <c r="G86" s="411"/>
      <c r="H86" s="411"/>
      <c r="I86" s="411"/>
      <c r="J86" s="411"/>
      <c r="K86" s="411"/>
      <c r="L86" s="411"/>
      <c r="M86" s="411"/>
      <c r="N86" s="411"/>
      <c r="O86" s="411"/>
      <c r="P86" s="411"/>
      <c r="Q86" s="411"/>
      <c r="R86" s="411"/>
      <c r="S86" s="411"/>
      <c r="T86" s="411"/>
      <c r="U86" s="411"/>
      <c r="V86" s="411"/>
      <c r="W86" s="411"/>
      <c r="X86" s="411"/>
      <c r="Y86" s="411"/>
      <c r="Z86" s="411"/>
      <c r="AA86" s="411"/>
      <c r="AB86" s="411"/>
      <c r="AC86" s="411"/>
      <c r="AD86" s="411"/>
      <c r="AE86" s="411"/>
      <c r="AF86" s="411"/>
      <c r="AG86" s="411"/>
      <c r="AH86" s="411"/>
      <c r="AI86" s="411"/>
      <c r="AJ86" s="412"/>
      <c r="AK86" s="413"/>
      <c r="AL86" s="413"/>
      <c r="AM86" s="420"/>
      <c r="AN86" s="420"/>
      <c r="AO86" s="167"/>
      <c r="AP86" s="167"/>
      <c r="AQ86" s="164"/>
    </row>
    <row r="87" spans="1:45" x14ac:dyDescent="0.25">
      <c r="A87" s="410" t="s">
        <v>308</v>
      </c>
      <c r="B87" s="411"/>
      <c r="C87" s="411"/>
      <c r="D87" s="411"/>
      <c r="E87" s="411"/>
      <c r="F87" s="411"/>
      <c r="G87" s="411"/>
      <c r="H87" s="411"/>
      <c r="I87" s="411"/>
      <c r="J87" s="411"/>
      <c r="K87" s="411"/>
      <c r="L87" s="411"/>
      <c r="M87" s="411"/>
      <c r="N87" s="411"/>
      <c r="O87" s="411"/>
      <c r="P87" s="411"/>
      <c r="Q87" s="411"/>
      <c r="R87" s="411"/>
      <c r="S87" s="411"/>
      <c r="T87" s="411"/>
      <c r="U87" s="411"/>
      <c r="V87" s="411"/>
      <c r="W87" s="411"/>
      <c r="X87" s="411"/>
      <c r="Y87" s="411"/>
      <c r="Z87" s="411"/>
      <c r="AA87" s="411"/>
      <c r="AB87" s="411"/>
      <c r="AC87" s="411"/>
      <c r="AD87" s="411"/>
      <c r="AE87" s="411"/>
      <c r="AF87" s="411"/>
      <c r="AG87" s="411"/>
      <c r="AH87" s="411"/>
      <c r="AI87" s="411"/>
      <c r="AJ87" s="412"/>
      <c r="AK87" s="413"/>
      <c r="AL87" s="413"/>
      <c r="AM87" s="420"/>
      <c r="AN87" s="420"/>
      <c r="AO87" s="167"/>
      <c r="AP87" s="167"/>
      <c r="AQ87" s="164"/>
    </row>
    <row r="88" spans="1:45" ht="14.25" customHeight="1" x14ac:dyDescent="0.25">
      <c r="A88" s="426" t="s">
        <v>307</v>
      </c>
      <c r="B88" s="427"/>
      <c r="C88" s="427"/>
      <c r="D88" s="428"/>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429"/>
      <c r="AL88" s="430"/>
      <c r="AM88" s="431"/>
      <c r="AN88" s="432"/>
      <c r="AO88" s="167"/>
      <c r="AP88" s="167"/>
      <c r="AQ88" s="164"/>
    </row>
    <row r="89" spans="1:45" x14ac:dyDescent="0.25">
      <c r="A89" s="426" t="s">
        <v>306</v>
      </c>
      <c r="B89" s="427"/>
      <c r="C89" s="427"/>
      <c r="D89" s="428"/>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429"/>
      <c r="AL89" s="430"/>
      <c r="AM89" s="431"/>
      <c r="AN89" s="432"/>
      <c r="AO89" s="167"/>
      <c r="AP89" s="167"/>
      <c r="AQ89" s="156"/>
    </row>
    <row r="90" spans="1:45" ht="12" customHeight="1" thickBot="1" x14ac:dyDescent="0.3">
      <c r="A90" s="170" t="s">
        <v>305</v>
      </c>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422"/>
      <c r="AL90" s="423"/>
      <c r="AM90" s="424"/>
      <c r="AN90" s="425"/>
      <c r="AO90" s="172"/>
      <c r="AP90" s="172"/>
      <c r="AQ90" s="156"/>
    </row>
    <row r="91" spans="1:45" ht="3" customHeight="1"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73"/>
    </row>
    <row r="92" spans="1:45" ht="13.5" customHeight="1" x14ac:dyDescent="0.25">
      <c r="A92" s="156" t="s">
        <v>304</v>
      </c>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73"/>
    </row>
    <row r="93" spans="1:45" ht="13.5" customHeight="1" x14ac:dyDescent="0.25">
      <c r="A93" s="174" t="s">
        <v>303</v>
      </c>
      <c r="B93" s="174"/>
      <c r="C93" s="175"/>
      <c r="D93" s="174"/>
      <c r="E93" s="174"/>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4"/>
      <c r="AO93" s="174"/>
      <c r="AP93" s="173"/>
      <c r="AQ93" s="173"/>
      <c r="AR93" s="173"/>
      <c r="AS93" s="173"/>
    </row>
    <row r="94" spans="1:45" ht="11.25" customHeight="1" x14ac:dyDescent="0.25">
      <c r="A94" s="174" t="s">
        <v>302</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73"/>
      <c r="AQ94" s="173"/>
      <c r="AR94" s="173"/>
      <c r="AS94" s="156"/>
    </row>
    <row r="95" spans="1:45" x14ac:dyDescent="0.25">
      <c r="A95" s="174" t="s">
        <v>301</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73"/>
      <c r="AQ95" s="173"/>
      <c r="AR95" s="173"/>
      <c r="AS95" s="156"/>
    </row>
    <row r="96" spans="1:45" x14ac:dyDescent="0.25">
      <c r="A96" s="156" t="s">
        <v>300</v>
      </c>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2023-05-10T08:50:02Z</dcterms:modified>
</cp:coreProperties>
</file>